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activeTab="0"/>
  </bookViews>
  <sheets>
    <sheet name="Sylvia M. Burwell" sheetId="1" r:id="rId1"/>
    <sheet name="SUMMARY of FB Interests" sheetId="2" r:id="rId2"/>
  </sheets>
  <definedNames>
    <definedName name="_xlnm.Print_Area" localSheetId="1">'SUMMARY of FB Interests'!$A$1:$O$48</definedName>
    <definedName name="_xlnm.Print_Area" localSheetId="0">'Sylvia M. Burwell'!$A$1:$BN$129</definedName>
    <definedName name="_xlnm.Print_Titles" localSheetId="0">'Sylvia M. Burwell'!$A:$B,'Sylvia M. Burwell'!$1:$1</definedName>
  </definedNames>
  <calcPr fullCalcOnLoad="1"/>
</workbook>
</file>

<file path=xl/sharedStrings.xml><?xml version="1.0" encoding="utf-8"?>
<sst xmlns="http://schemas.openxmlformats.org/spreadsheetml/2006/main" count="370" uniqueCount="251">
  <si>
    <t>J</t>
  </si>
  <si>
    <t>K</t>
  </si>
  <si>
    <t>L</t>
  </si>
  <si>
    <t>M</t>
  </si>
  <si>
    <t>N</t>
  </si>
  <si>
    <t>O</t>
  </si>
  <si>
    <t>Ticker</t>
  </si>
  <si>
    <t xml:space="preserve"> </t>
  </si>
  <si>
    <t xml:space="preserve">  Facebook, Inc.</t>
  </si>
  <si>
    <t xml:space="preserve">  CGI Group, Inc.</t>
  </si>
  <si>
    <t xml:space="preserve">  Athenahealth</t>
  </si>
  <si>
    <t xml:space="preserve">  Castlight Health, Inc.</t>
  </si>
  <si>
    <t xml:space="preserve">  Tesla Motors, Inc.</t>
  </si>
  <si>
    <t xml:space="preserve">  LinkedIn</t>
  </si>
  <si>
    <t xml:space="preserve">  Groupon, Inc.</t>
  </si>
  <si>
    <t xml:space="preserve">  Zynga, Inc.</t>
  </si>
  <si>
    <t xml:space="preserve">  Goldman Sachs Group, Inc.</t>
  </si>
  <si>
    <t xml:space="preserve">  Morgan Stanley</t>
  </si>
  <si>
    <t xml:space="preserve">  State Street Corp</t>
  </si>
  <si>
    <t xml:space="preserve">  IBM</t>
  </si>
  <si>
    <t xml:space="preserve">  T.Rowe Price</t>
  </si>
  <si>
    <t xml:space="preserve">  Wal-Mart</t>
  </si>
  <si>
    <t xml:space="preserve">  Verisign</t>
  </si>
  <si>
    <t xml:space="preserve">  Boston Scientific</t>
  </si>
  <si>
    <t xml:space="preserve">  DropBox, Inc. (Goldman Sachs)</t>
  </si>
  <si>
    <t xml:space="preserve">  Fidelity Securities Lending Cash Central Fund</t>
  </si>
  <si>
    <t xml:space="preserve">  Janus Cash Liquidity Fund</t>
  </si>
  <si>
    <t xml:space="preserve">  CBS Corporation</t>
  </si>
  <si>
    <t xml:space="preserve">  NBC - Comcast</t>
  </si>
  <si>
    <t xml:space="preserve">  FOX - News Corp</t>
  </si>
  <si>
    <t xml:space="preserve">  Time Warner Cable</t>
  </si>
  <si>
    <t xml:space="preserve"> TOTAL INVESTED ($, up to)</t>
  </si>
  <si>
    <t xml:space="preserve">  Baidu, Inc. (China)</t>
  </si>
  <si>
    <t xml:space="preserve">  Fidelity Central Cash Fund</t>
  </si>
  <si>
    <t xml:space="preserve">  MFS Institutional Money Market Portfolio</t>
  </si>
  <si>
    <t xml:space="preserve">  ABC - Walt Disney Company</t>
  </si>
  <si>
    <t xml:space="preserve">  JPMorgan Chase</t>
  </si>
  <si>
    <t>Legend:</t>
  </si>
  <si>
    <t>Income and Value:</t>
  </si>
  <si>
    <t>Venrock</t>
  </si>
  <si>
    <t xml:space="preserve">IDG Ventures </t>
  </si>
  <si>
    <t>Accel Partners</t>
  </si>
  <si>
    <t xml:space="preserve"> NBC Universal</t>
  </si>
  <si>
    <t>Cooley Godward LLP</t>
  </si>
  <si>
    <t xml:space="preserve"> Meritech Management LLP</t>
  </si>
  <si>
    <t xml:space="preserve"> Ann H. Lamont</t>
  </si>
  <si>
    <t xml:space="preserve">  Marc Andreessen, Andreessen Horowitz</t>
  </si>
  <si>
    <t xml:space="preserve">Total Funds holding Facebook interests = </t>
  </si>
  <si>
    <t xml:space="preserve"> BlackRock, Inc.</t>
  </si>
  <si>
    <t xml:space="preserve"> In-Qtel</t>
  </si>
  <si>
    <t xml:space="preserve"> Sands Capital Management LLP</t>
  </si>
  <si>
    <t xml:space="preserve"> Fenwick &amp; West LLP</t>
  </si>
  <si>
    <t xml:space="preserve"> Undisclosed</t>
  </si>
  <si>
    <t xml:space="preserve"> J - $0-15,000</t>
  </si>
  <si>
    <t xml:space="preserve"> K - $15,001-50,000</t>
  </si>
  <si>
    <t xml:space="preserve"> L - $50,001-100,000</t>
  </si>
  <si>
    <t xml:space="preserve"> M - $100,001-250,000</t>
  </si>
  <si>
    <t xml:space="preserve"> N - $250,001-500,000</t>
  </si>
  <si>
    <t xml:space="preserve"> O - $500,001-1,000,000</t>
  </si>
  <si>
    <t>No.</t>
  </si>
  <si>
    <t>Sylvia M. Burwell, 2012, sub. Mar. 4, 2013</t>
  </si>
  <si>
    <t>AllianzGI NFJ International Fund (ANJIX)</t>
  </si>
  <si>
    <t>ANJIX</t>
  </si>
  <si>
    <t xml:space="preserve"> Hambrecht</t>
  </si>
  <si>
    <t xml:space="preserve"> Workday</t>
  </si>
  <si>
    <t>Amazon.com, Inc.</t>
  </si>
  <si>
    <t>Artisan Mid Cap Value Fund</t>
  </si>
  <si>
    <t>ARTQX</t>
  </si>
  <si>
    <t>Nebraska 529 Direct College Savings Plan: Bank Savings Investment Option</t>
  </si>
  <si>
    <t>Columbia Acorn International</t>
  </si>
  <si>
    <t>ACINX</t>
  </si>
  <si>
    <t>Dodge &amp; Cox International Stock Fund</t>
  </si>
  <si>
    <t>DODFX</t>
  </si>
  <si>
    <t>Eaton Vance Parametric Tax-Managed Emerging Markets Fund (Institutional Class)</t>
  </si>
  <si>
    <t>EITEX</t>
  </si>
  <si>
    <t>American Funds - Europacific Growth Fund (Class R-6)</t>
  </si>
  <si>
    <t>RERGX</t>
  </si>
  <si>
    <t>Fidelity Contrafund Fund</t>
  </si>
  <si>
    <t>FCNTX</t>
  </si>
  <si>
    <t>Nuveen Real Estate Securities Fund (Class I)</t>
  </si>
  <si>
    <t>FARCX</t>
  </si>
  <si>
    <t>Goldman Sachs Absolute Return Tracker Fund (Class I)</t>
  </si>
  <si>
    <t>GJRTX</t>
  </si>
  <si>
    <t>Guggenheim Frontier Markets ETF Fund</t>
  </si>
  <si>
    <t>FRNETF</t>
  </si>
  <si>
    <t>Harbor Capital Appreciation Fund</t>
  </si>
  <si>
    <t>HACAX</t>
  </si>
  <si>
    <t>Henderson International Opportunities Fund</t>
  </si>
  <si>
    <t>HFOAX</t>
  </si>
  <si>
    <t>ING Global Real Estate Fund</t>
  </si>
  <si>
    <t>IGLAX</t>
  </si>
  <si>
    <t>Invesco International Growth Fund</t>
  </si>
  <si>
    <t>AIIEX</t>
  </si>
  <si>
    <t>Invesco U.S. Small Cap Value Fund</t>
  </si>
  <si>
    <t>VSCAXI</t>
  </si>
  <si>
    <t>Ipath Down Jones-UBS Commodity Index Total Return ETN</t>
  </si>
  <si>
    <t>DJP</t>
  </si>
  <si>
    <t>IQ Hedge Multi-Strategy Tracker ETF</t>
  </si>
  <si>
    <t>QAI</t>
  </si>
  <si>
    <t xml:space="preserve">iShares S&amp;P National Amt-Free Muni bond ETF </t>
  </si>
  <si>
    <t>MUB</t>
  </si>
  <si>
    <t>iShares Cohen &amp; Steers Realty Majors Index Fund</t>
  </si>
  <si>
    <t>iShares MSCI EAFE Index Fund</t>
  </si>
  <si>
    <t>ICF</t>
  </si>
  <si>
    <t>EFA</t>
  </si>
  <si>
    <t>IWY</t>
  </si>
  <si>
    <t>iShares Russell 2000 Growth Fund Index</t>
  </si>
  <si>
    <t>iShares Core S&amp;P Mid-Cap ETF (previously The iShares S&amp;P MidCap 400 Index Fund)</t>
  </si>
  <si>
    <t>IJH</t>
  </si>
  <si>
    <t>iShares Core S&amp;P Small-Cap ETF (previvously The iShares S&amp;P Small Cap 600 Index Fund)</t>
  </si>
  <si>
    <t>IJR</t>
  </si>
  <si>
    <t>iShares Barclcays Tips Bond Fund</t>
  </si>
  <si>
    <t>TIP</t>
  </si>
  <si>
    <t>iShares S&amp;P Short Term National Amt-Free Municipal Bond Fund</t>
  </si>
  <si>
    <t>iShares Trust Russell 3000 Index Fund</t>
  </si>
  <si>
    <t>IWV</t>
  </si>
  <si>
    <t>JP Morgan Research Market Neutral Institutional Fund</t>
  </si>
  <si>
    <t>JPMNX</t>
  </si>
  <si>
    <t xml:space="preserve">  Microsoft/  Expedia</t>
  </si>
  <si>
    <t>Lazard Developing Markets Equity Portfolio (Institutional Shares)</t>
  </si>
  <si>
    <t>LZEMX</t>
  </si>
  <si>
    <t>Mainstay Floating Rate Fund</t>
  </si>
  <si>
    <t>MXFAX</t>
  </si>
  <si>
    <t xml:space="preserve"> Booz Allen Hamilton</t>
  </si>
  <si>
    <t>Mainstay Marketfield Fund</t>
  </si>
  <si>
    <t>MFLDX</t>
  </si>
  <si>
    <t>Matthews Asian Growth &amp; Income Fund</t>
  </si>
  <si>
    <t>MACSX</t>
  </si>
  <si>
    <t xml:space="preserve">The Merger Fund </t>
  </si>
  <si>
    <t>MERFX</t>
  </si>
  <si>
    <t>Metlife  Inc. (Common Stock)</t>
  </si>
  <si>
    <t>MET</t>
  </si>
  <si>
    <t>Pimco Emerging Local Bond Fund</t>
  </si>
  <si>
    <t>PELBX</t>
  </si>
  <si>
    <t>PTTRX</t>
  </si>
  <si>
    <t>Pimco Total Return Fund I</t>
  </si>
  <si>
    <t>Pimco Total Return III Fund</t>
  </si>
  <si>
    <t>PTSAX</t>
  </si>
  <si>
    <t>Pioneer Strategic Income</t>
  </si>
  <si>
    <t>Powershares FYSE RAFI US 1000 ETF</t>
  </si>
  <si>
    <t>PRF</t>
  </si>
  <si>
    <t xml:space="preserve"> Internap Network Services</t>
  </si>
  <si>
    <t xml:space="preserve"> Verisign</t>
  </si>
  <si>
    <t xml:space="preserve"> RealNetworks</t>
  </si>
  <si>
    <t>Prudential Jennison 20/20 Focus Fund</t>
  </si>
  <si>
    <t>PTWAX</t>
  </si>
  <si>
    <t>Robeco Boston Partners Long/Short Equity Fund</t>
  </si>
  <si>
    <t>BPLSX</t>
  </si>
  <si>
    <t>SWUXX</t>
  </si>
  <si>
    <t>Schwab US Treasury Money Fund</t>
  </si>
  <si>
    <t>Schwab Strategic Trust International Equity ETF</t>
  </si>
  <si>
    <t>SCHF.P</t>
  </si>
  <si>
    <t>SPDR Barclays Capital International Treasury Bond ETF</t>
  </si>
  <si>
    <t>BWX</t>
  </si>
  <si>
    <t>SPDR Dow Joes Wilshire International Real Estate ETF</t>
  </si>
  <si>
    <t>RWO</t>
  </si>
  <si>
    <t>SSgA S&amp;P 500 Index Fund</t>
  </si>
  <si>
    <t>SVSPX</t>
  </si>
  <si>
    <t>State Street - SPDR MSCI ACWI EX-US Index (ETF)</t>
  </si>
  <si>
    <t>CWI</t>
  </si>
  <si>
    <t>PMEGX</t>
  </si>
  <si>
    <t>T.Rowe Price Large Cap Growth Fund</t>
  </si>
  <si>
    <t>TRLGX</t>
  </si>
  <si>
    <t>T.Rowe Price Mid Cap Equity Growth Fund</t>
  </si>
  <si>
    <t>Templeton Global Bond Fund</t>
  </si>
  <si>
    <t>TPINX</t>
  </si>
  <si>
    <t>Templeton Institutional Funds-Foreign Smaller Companies Series Fund</t>
  </si>
  <si>
    <t>FINEX</t>
  </si>
  <si>
    <t>Templeton Global TotalReturn Fund</t>
  </si>
  <si>
    <t>TGTRX</t>
  </si>
  <si>
    <t>Tributary Small Company Fund</t>
  </si>
  <si>
    <t>FOSCX</t>
  </si>
  <si>
    <t>Van Eck Global Hard Assets Fund</t>
  </si>
  <si>
    <t>GHAAX</t>
  </si>
  <si>
    <t>Vanguard Dividend Appreciation ETF</t>
  </si>
  <si>
    <t>VIG</t>
  </si>
  <si>
    <t>Vanguard Index 500 Fund</t>
  </si>
  <si>
    <t>VFINX</t>
  </si>
  <si>
    <t>Vanguard Inflation-Protected Securities Fund</t>
  </si>
  <si>
    <t>VIPSX</t>
  </si>
  <si>
    <t>Vanguard Money Market Fund</t>
  </si>
  <si>
    <t>VMRXX</t>
  </si>
  <si>
    <t xml:space="preserve">Vanguard FTSE Emerging Markets ETF </t>
  </si>
  <si>
    <t>VWO</t>
  </si>
  <si>
    <t xml:space="preserve"> Vanguard Group  / Market Liquidity Fund</t>
  </si>
  <si>
    <t xml:space="preserve">Vanguard REIT Index Fund </t>
  </si>
  <si>
    <t>VGSNX</t>
  </si>
  <si>
    <t>Vanguard Short Term Bond ETF</t>
  </si>
  <si>
    <t>BND</t>
  </si>
  <si>
    <t>Vanguard Short-Term Bond Index Fund Institutional Plus</t>
  </si>
  <si>
    <t>VBISX</t>
  </si>
  <si>
    <t xml:space="preserve">Vanguard Total Bond Market (ETF) </t>
  </si>
  <si>
    <t>BXV</t>
  </si>
  <si>
    <t xml:space="preserve">Vanguard Total Bond Market </t>
  </si>
  <si>
    <t>VBITX</t>
  </si>
  <si>
    <t>Commercial Real Estate, Hinton, WV</t>
  </si>
  <si>
    <t>Residential Real Estate, Hinton, WV</t>
  </si>
  <si>
    <t>Loan to Mr. Schnurman</t>
  </si>
  <si>
    <t>Bank of American Cash Account (Checking)</t>
  </si>
  <si>
    <t>First Century Cash Account (Checking)</t>
  </si>
  <si>
    <t>Arvest Bank Cash Account (Checking)</t>
  </si>
  <si>
    <t>Arvest Bank Cash Account (Savings)</t>
  </si>
  <si>
    <t>MetLife, Inc. Directors Deferred Compensation (Metlife, Inc. Common Stock Recievable)</t>
  </si>
  <si>
    <t>MetLife, Inc. Directors Fee (Paid in Cash and Stock)</t>
  </si>
  <si>
    <t>MetLife, Inc. Vested Stock Options</t>
  </si>
  <si>
    <t>Vested Wal-Mart Stores, Inc. Performance Shares</t>
  </si>
  <si>
    <t>Unvested Wal-Mart Stores, Inc. Performance Shares (Vest 1/31/2013 and 1/31/2015)</t>
  </si>
  <si>
    <t>Wal-Mart Stores, Inc. Salary</t>
  </si>
  <si>
    <t>Wal-Mart Stores, Inc. Signing Bonus</t>
  </si>
  <si>
    <t>Wal-Mart Stores, Inc. FY 2013 Cash Incentive Receivable</t>
  </si>
  <si>
    <t>Wal-Mart Stores, Inc. Deferred Compensation (Cash Recievable)</t>
  </si>
  <si>
    <t>Bill &amp; Melinda Gates Foundation, President, Global Development</t>
  </si>
  <si>
    <t>Council on Foreign Relations, Board of Directors, Member</t>
  </si>
  <si>
    <t>Wal-Mart Stores, Inc., Bentonville, AR, President, Walmart Foundation &amp; Vice Pres., Wal-Mart Stores</t>
  </si>
  <si>
    <t>Pete G. Peterson Foundation, New York, NY, Advisory Board Member</t>
  </si>
  <si>
    <t>The Nike Foundation, Beaverton, OR, Advisory Group</t>
  </si>
  <si>
    <t>ALS Evergreen Chapter, Kent, WA, Advisory Board Member</t>
  </si>
  <si>
    <t>AMZN</t>
  </si>
  <si>
    <t>NEST</t>
  </si>
  <si>
    <t xml:space="preserve"> = stock or bond held in Facebook "dark pools" </t>
  </si>
  <si>
    <t>Unvested Wal-Mart Stores, Inc. Rest. Stock (Vest 12/31/13, 12/31/14, 12/31/2015, and 4/23/15)</t>
  </si>
  <si>
    <t>=</t>
  </si>
  <si>
    <t>Mail.ru (Russia)</t>
  </si>
  <si>
    <t xml:space="preserve"> Yandex (Russia)</t>
  </si>
  <si>
    <t xml:space="preserve">  Accenture</t>
  </si>
  <si>
    <t>Subtotal</t>
  </si>
  <si>
    <t>MetLife, Inc., New York, NY, Director</t>
  </si>
  <si>
    <t xml:space="preserve">Cumulative total number of Facebook interests within the Funds = </t>
  </si>
  <si>
    <t xml:space="preserve">  Mail.ru (Russia)</t>
  </si>
  <si>
    <r>
      <t xml:space="preserve">'Fidelity's Danoff Bets on Facebook'' by Miles Weiss, </t>
    </r>
    <r>
      <rPr>
        <b/>
        <i/>
        <u val="single"/>
        <sz val="28"/>
        <color indexed="12"/>
        <rFont val="Calibri"/>
        <family val="2"/>
      </rPr>
      <t>Bloomberg,</t>
    </r>
    <r>
      <rPr>
        <b/>
        <u val="single"/>
        <sz val="28"/>
        <color indexed="12"/>
        <rFont val="Calibri"/>
        <family val="2"/>
      </rPr>
      <t xml:space="preserve"> Jun. 1, 2011.</t>
    </r>
  </si>
  <si>
    <t>Dropbox</t>
  </si>
  <si>
    <t>Total</t>
  </si>
  <si>
    <r>
      <t xml:space="preserve">'Who Else Has A Big Bet on Facebook'' by Telis Demos, </t>
    </r>
    <r>
      <rPr>
        <b/>
        <i/>
        <u val="single"/>
        <sz val="28"/>
        <color indexed="12"/>
        <rFont val="Calibri"/>
        <family val="2"/>
      </rPr>
      <t>Wall Street Journal,</t>
    </r>
    <r>
      <rPr>
        <b/>
        <u val="single"/>
        <sz val="28"/>
        <color indexed="12"/>
        <rFont val="Calibri"/>
        <family val="2"/>
      </rPr>
      <t xml:space="preserve"> Aug. 24, 2012</t>
    </r>
  </si>
  <si>
    <r>
      <t xml:space="preserve">'Morgan Stanley Funds in Big Bet Facebook Bet'' by A. Lucchetti &amp; T. Demos, </t>
    </r>
    <r>
      <rPr>
        <b/>
        <i/>
        <u val="single"/>
        <sz val="28"/>
        <color indexed="12"/>
        <rFont val="Calibri"/>
        <family val="2"/>
      </rPr>
      <t>Wall Street Journal,</t>
    </r>
    <r>
      <rPr>
        <b/>
        <u val="single"/>
        <sz val="28"/>
        <color indexed="12"/>
        <rFont val="Calibri"/>
        <family val="2"/>
      </rPr>
      <t xml:space="preserve"> Aug. 24, 2012</t>
    </r>
  </si>
  <si>
    <r>
      <t xml:space="preserve">'T. Rowe Price Discloses $190 Million Stake in Facebook'' by Evelyn Rusli, </t>
    </r>
    <r>
      <rPr>
        <b/>
        <i/>
        <u val="single"/>
        <sz val="28"/>
        <color indexed="12"/>
        <rFont val="Calibri"/>
        <family val="2"/>
      </rPr>
      <t>Wall Street Journal,</t>
    </r>
    <r>
      <rPr>
        <b/>
        <u val="single"/>
        <sz val="28"/>
        <color indexed="12"/>
        <rFont val="Calibri"/>
        <family val="2"/>
      </rPr>
      <t xml:space="preserve"> Apr. 15, 2011.</t>
    </r>
  </si>
  <si>
    <r>
      <t xml:space="preserve">'T. Rowe Price Invests in Facebook'' by Mary Pilon, </t>
    </r>
    <r>
      <rPr>
        <b/>
        <i/>
        <u val="single"/>
        <sz val="28"/>
        <color indexed="12"/>
        <rFont val="Calibri"/>
        <family val="2"/>
      </rPr>
      <t>Wall Street Journal,</t>
    </r>
    <r>
      <rPr>
        <b/>
        <u val="single"/>
        <sz val="28"/>
        <color indexed="12"/>
        <rFont val="Calibri"/>
        <family val="2"/>
      </rPr>
      <t xml:space="preserve"> Apr. 16, 2011.</t>
    </r>
  </si>
  <si>
    <t>Facebook Cartel "Dark Pool" Holding</t>
  </si>
  <si>
    <t>Baidu Inc. (China)</t>
  </si>
  <si>
    <t>OGE Form 278 Financial Disclosure, 2012</t>
  </si>
  <si>
    <t>Submitted Mar. 4, 2013</t>
  </si>
  <si>
    <t>SYLVIA M. BURWELL</t>
  </si>
  <si>
    <t>U.S. Patent Office Facebook page, promotion of Facebook connections</t>
  </si>
  <si>
    <t>throughout government agencies.</t>
  </si>
  <si>
    <r>
      <rPr>
        <b/>
        <sz val="14"/>
        <color indexed="8"/>
        <rFont val="Calibri"/>
        <family val="2"/>
      </rPr>
      <t xml:space="preserve">Note: </t>
    </r>
    <r>
      <rPr>
        <sz val="14"/>
        <color indexed="8"/>
        <rFont val="Calibri"/>
        <family val="2"/>
      </rPr>
      <t xml:space="preserve">These holdings are consistent with similar holdings by a select group of judges and </t>
    </r>
  </si>
  <si>
    <t>senior administration figures associated with offering Facebook IPO stock nested</t>
  </si>
  <si>
    <t>inside selected mutual funds, in an evident effort to avoid disclosures of conflicts</t>
  </si>
  <si>
    <t>of interest in matters involving Facebook. These matters include, but are not limited</t>
  </si>
  <si>
    <r>
      <t xml:space="preserve">to </t>
    </r>
    <r>
      <rPr>
        <i/>
        <sz val="14"/>
        <color indexed="8"/>
        <rFont val="Calibri"/>
        <family val="2"/>
      </rPr>
      <t>Leader v. Facebook,</t>
    </r>
    <r>
      <rPr>
        <sz val="14"/>
        <color indexed="8"/>
        <rFont val="Calibri"/>
        <family val="2"/>
      </rPr>
      <t xml:space="preserve"> HealthCare.gov, Organizing For America, Obama For America, </t>
    </r>
  </si>
  <si>
    <t>social media-enabling of the Congressional and government websites,</t>
  </si>
  <si>
    <r>
      <rPr>
        <i/>
        <sz val="14"/>
        <color indexed="8"/>
        <rFont val="Calibri"/>
        <family val="2"/>
      </rPr>
      <t>Data sources</t>
    </r>
    <r>
      <rPr>
        <sz val="14"/>
        <color indexed="8"/>
        <rFont val="Calibri"/>
        <family val="2"/>
      </rPr>
      <t xml:space="preserve">: Burwell OGE Form 278, Morningstar; </t>
    </r>
    <r>
      <rPr>
        <i/>
        <sz val="14"/>
        <color indexed="8"/>
        <rFont val="Calibri"/>
        <family val="2"/>
      </rPr>
      <t>Photo: Bizjournals.</t>
    </r>
  </si>
  <si>
    <t>Health &amp; Human Services Dept. Secretary-designate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</si>
</sst>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Arial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28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sz val="18"/>
      <color indexed="8"/>
      <name val="Calibri"/>
      <family val="2"/>
    </font>
    <font>
      <b/>
      <sz val="36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22"/>
      <color indexed="12"/>
      <name val="Calibri"/>
      <family val="2"/>
    </font>
    <font>
      <i/>
      <sz val="44"/>
      <color indexed="60"/>
      <name val="Calibri"/>
      <family val="2"/>
    </font>
    <font>
      <sz val="44"/>
      <color indexed="60"/>
      <name val="Calibri"/>
      <family val="2"/>
    </font>
    <font>
      <b/>
      <sz val="44"/>
      <color indexed="60"/>
      <name val="Calibri"/>
      <family val="2"/>
    </font>
    <font>
      <sz val="24"/>
      <color indexed="60"/>
      <name val="Calibri"/>
      <family val="2"/>
    </font>
    <font>
      <i/>
      <sz val="28"/>
      <color indexed="60"/>
      <name val="Calibri"/>
      <family val="2"/>
    </font>
    <font>
      <sz val="28"/>
      <color indexed="60"/>
      <name val="Calibri"/>
      <family val="2"/>
    </font>
    <font>
      <sz val="20"/>
      <color indexed="8"/>
      <name val="Times New Roman"/>
      <family val="1"/>
    </font>
    <font>
      <sz val="22"/>
      <color indexed="8"/>
      <name val="Calibri"/>
      <family val="2"/>
    </font>
    <font>
      <sz val="22"/>
      <color indexed="8"/>
      <name val="Times New Roman"/>
      <family val="1"/>
    </font>
    <font>
      <b/>
      <u val="single"/>
      <sz val="28"/>
      <color indexed="12"/>
      <name val="Calibri"/>
      <family val="2"/>
    </font>
    <font>
      <b/>
      <i/>
      <u val="single"/>
      <sz val="28"/>
      <color indexed="12"/>
      <name val="Calibri"/>
      <family val="2"/>
    </font>
    <font>
      <b/>
      <sz val="2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48"/>
      <color indexed="8"/>
      <name val="Calibri"/>
      <family val="2"/>
    </font>
    <font>
      <sz val="18"/>
      <color indexed="10"/>
      <name val="Calibri"/>
      <family val="2"/>
    </font>
    <font>
      <b/>
      <sz val="96"/>
      <color indexed="9"/>
      <name val="Calibri"/>
      <family val="2"/>
    </font>
    <font>
      <b/>
      <sz val="66"/>
      <color indexed="8"/>
      <name val="Times New Roman"/>
      <family val="1"/>
    </font>
    <font>
      <b/>
      <sz val="48"/>
      <color indexed="8"/>
      <name val="Calibri"/>
      <family val="2"/>
    </font>
    <font>
      <b/>
      <sz val="42"/>
      <color indexed="8"/>
      <name val="Times New Roman"/>
      <family val="1"/>
    </font>
    <font>
      <b/>
      <sz val="66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u val="single"/>
      <sz val="22"/>
      <color theme="10"/>
      <name val="Calibri"/>
      <family val="2"/>
    </font>
    <font>
      <sz val="22"/>
      <color theme="1"/>
      <name val="Calibri"/>
      <family val="2"/>
    </font>
    <font>
      <b/>
      <u val="single"/>
      <sz val="28"/>
      <color theme="10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  <font>
      <sz val="18"/>
      <color rgb="FFFF0000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26"/>
      <color theme="1"/>
      <name val="Calibri"/>
      <family val="2"/>
    </font>
    <font>
      <b/>
      <sz val="48"/>
      <color theme="1"/>
      <name val="Calibri"/>
      <family val="2"/>
    </font>
    <font>
      <sz val="48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medium"/>
      <right/>
      <top/>
      <bottom style="thick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ck"/>
      <top style="medium"/>
      <bottom style="medium"/>
    </border>
    <border>
      <left/>
      <right style="thin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/>
      <bottom style="thick"/>
    </border>
    <border>
      <left/>
      <right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ck"/>
      <right style="thick"/>
      <top style="thick"/>
      <bottom/>
    </border>
    <border>
      <left style="thick"/>
      <right style="thick"/>
      <top style="medium"/>
      <bottom style="medium"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ck"/>
      <right style="thin"/>
      <top style="thick"/>
      <bottom/>
    </border>
    <border>
      <left style="thick"/>
      <right style="medium"/>
      <top style="medium"/>
      <bottom style="medium"/>
    </border>
    <border>
      <left style="thick"/>
      <right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double"/>
    </border>
    <border>
      <left style="thick"/>
      <right/>
      <top/>
      <bottom/>
    </border>
    <border>
      <left style="thick"/>
      <right style="thin"/>
      <top/>
      <bottom style="thin"/>
    </border>
    <border>
      <left style="medium"/>
      <right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/>
      <top style="thin"/>
      <bottom style="thick"/>
    </border>
    <border>
      <left style="thick"/>
      <right style="thick"/>
      <top style="thin"/>
      <bottom style="thick"/>
    </border>
    <border>
      <left style="medium"/>
      <right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3" fillId="33" borderId="0" xfId="0" applyNumberFormat="1" applyFont="1" applyFill="1" applyBorder="1" applyAlignment="1">
      <alignment vertical="center"/>
    </xf>
    <xf numFmtId="42" fontId="3" fillId="33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textRotation="55"/>
    </xf>
    <xf numFmtId="0" fontId="3" fillId="33" borderId="0" xfId="0" applyFont="1" applyFill="1" applyBorder="1" applyAlignment="1">
      <alignment horizontal="center"/>
    </xf>
    <xf numFmtId="0" fontId="75" fillId="0" borderId="0" xfId="0" applyFont="1" applyBorder="1" applyAlignment="1">
      <alignment vertical="center"/>
    </xf>
    <xf numFmtId="0" fontId="75" fillId="33" borderId="0" xfId="0" applyFont="1" applyFill="1" applyBorder="1" applyAlignment="1">
      <alignment horizontal="center" vertical="center"/>
    </xf>
    <xf numFmtId="42" fontId="75" fillId="33" borderId="0" xfId="0" applyNumberFormat="1" applyFont="1" applyFill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75" fillId="33" borderId="0" xfId="0" applyFont="1" applyFill="1" applyBorder="1" applyAlignment="1">
      <alignment horizontal="center"/>
    </xf>
    <xf numFmtId="0" fontId="75" fillId="33" borderId="0" xfId="0" applyFont="1" applyFill="1" applyBorder="1" applyAlignment="1">
      <alignment/>
    </xf>
    <xf numFmtId="41" fontId="3" fillId="33" borderId="0" xfId="0" applyNumberFormat="1" applyFont="1" applyFill="1" applyBorder="1" applyAlignment="1">
      <alignment/>
    </xf>
    <xf numFmtId="41" fontId="3" fillId="33" borderId="0" xfId="0" applyNumberFormat="1" applyFont="1" applyFill="1" applyBorder="1" applyAlignment="1">
      <alignment horizontal="center"/>
    </xf>
    <xf numFmtId="42" fontId="75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 textRotation="55"/>
    </xf>
    <xf numFmtId="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41" fontId="6" fillId="33" borderId="0" xfId="0" applyNumberFormat="1" applyFont="1" applyFill="1" applyBorder="1" applyAlignment="1">
      <alignment vertical="center"/>
    </xf>
    <xf numFmtId="42" fontId="6" fillId="33" borderId="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right"/>
    </xf>
    <xf numFmtId="0" fontId="7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textRotation="55"/>
    </xf>
    <xf numFmtId="0" fontId="2" fillId="35" borderId="15" xfId="0" applyFont="1" applyFill="1" applyBorder="1" applyAlignment="1">
      <alignment horizontal="center" vertical="center" textRotation="55"/>
    </xf>
    <xf numFmtId="3" fontId="5" fillId="35" borderId="15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vertical="center" textRotation="55"/>
    </xf>
    <xf numFmtId="0" fontId="2" fillId="35" borderId="16" xfId="0" applyFont="1" applyFill="1" applyBorder="1" applyAlignment="1">
      <alignment horizontal="center" vertical="center" textRotation="55"/>
    </xf>
    <xf numFmtId="0" fontId="6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/>
    </xf>
    <xf numFmtId="0" fontId="41" fillId="0" borderId="0" xfId="0" applyFont="1" applyBorder="1" applyAlignment="1">
      <alignment vertical="center"/>
    </xf>
    <xf numFmtId="0" fontId="41" fillId="33" borderId="0" xfId="0" applyFont="1" applyFill="1" applyBorder="1" applyAlignment="1">
      <alignment horizontal="center"/>
    </xf>
    <xf numFmtId="0" fontId="41" fillId="33" borderId="0" xfId="0" applyNumberFormat="1" applyFont="1" applyFill="1" applyBorder="1" applyAlignment="1">
      <alignment horizontal="center"/>
    </xf>
    <xf numFmtId="0" fontId="4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36" borderId="15" xfId="0" applyFont="1" applyFill="1" applyBorder="1" applyAlignment="1">
      <alignment vertical="center" textRotation="55"/>
    </xf>
    <xf numFmtId="0" fontId="2" fillId="36" borderId="15" xfId="0" applyFont="1" applyFill="1" applyBorder="1" applyAlignment="1">
      <alignment horizontal="center" vertical="center"/>
    </xf>
    <xf numFmtId="0" fontId="11" fillId="36" borderId="15" xfId="0" applyFont="1" applyFill="1" applyBorder="1" applyAlignment="1" quotePrefix="1">
      <alignment horizontal="left" vertical="center"/>
    </xf>
    <xf numFmtId="0" fontId="2" fillId="36" borderId="15" xfId="0" applyFont="1" applyFill="1" applyBorder="1" applyAlignment="1">
      <alignment horizontal="center" vertical="center" textRotation="55"/>
    </xf>
    <xf numFmtId="3" fontId="5" fillId="36" borderId="15" xfId="0" applyNumberFormat="1" applyFont="1" applyFill="1" applyBorder="1" applyAlignment="1">
      <alignment horizontal="center" vertical="center" wrapText="1"/>
    </xf>
    <xf numFmtId="0" fontId="12" fillId="36" borderId="15" xfId="0" applyFont="1" applyFill="1" applyBorder="1" applyAlignment="1" quotePrefix="1">
      <alignment horizontal="left" vertical="center"/>
    </xf>
    <xf numFmtId="0" fontId="2" fillId="36" borderId="15" xfId="0" applyFont="1" applyFill="1" applyBorder="1" applyAlignment="1" quotePrefix="1">
      <alignment horizontal="left" vertical="center"/>
    </xf>
    <xf numFmtId="0" fontId="14" fillId="35" borderId="17" xfId="0" applyFont="1" applyFill="1" applyBorder="1" applyAlignment="1" quotePrefix="1">
      <alignment horizontal="left" vertical="center"/>
    </xf>
    <xf numFmtId="0" fontId="14" fillId="35" borderId="15" xfId="0" applyFont="1" applyFill="1" applyBorder="1" applyAlignment="1">
      <alignment horizontal="right" vertical="center"/>
    </xf>
    <xf numFmtId="41" fontId="41" fillId="35" borderId="18" xfId="0" applyNumberFormat="1" applyFont="1" applyFill="1" applyBorder="1" applyAlignment="1">
      <alignment vertical="center" textRotation="55"/>
    </xf>
    <xf numFmtId="41" fontId="41" fillId="35" borderId="15" xfId="0" applyNumberFormat="1" applyFont="1" applyFill="1" applyBorder="1" applyAlignment="1">
      <alignment vertical="center" textRotation="55"/>
    </xf>
    <xf numFmtId="41" fontId="41" fillId="34" borderId="19" xfId="0" applyNumberFormat="1" applyFont="1" applyFill="1" applyBorder="1" applyAlignment="1">
      <alignment horizontal="left" vertical="center"/>
    </xf>
    <xf numFmtId="41" fontId="41" fillId="34" borderId="11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center" textRotation="55"/>
    </xf>
    <xf numFmtId="0" fontId="8" fillId="0" borderId="22" xfId="0" applyFont="1" applyBorder="1" applyAlignment="1">
      <alignment/>
    </xf>
    <xf numFmtId="0" fontId="14" fillId="33" borderId="23" xfId="0" applyFont="1" applyFill="1" applyBorder="1" applyAlignment="1">
      <alignment horizontal="center" textRotation="55"/>
    </xf>
    <xf numFmtId="0" fontId="9" fillId="33" borderId="22" xfId="0" applyFont="1" applyFill="1" applyBorder="1" applyAlignment="1">
      <alignment horizontal="center" textRotation="55"/>
    </xf>
    <xf numFmtId="0" fontId="9" fillId="33" borderId="22" xfId="0" applyFont="1" applyFill="1" applyBorder="1" applyAlignment="1">
      <alignment horizontal="center" vertical="justify" textRotation="55"/>
    </xf>
    <xf numFmtId="41" fontId="41" fillId="33" borderId="22" xfId="0" applyNumberFormat="1" applyFont="1" applyFill="1" applyBorder="1" applyAlignment="1">
      <alignment textRotation="55"/>
    </xf>
    <xf numFmtId="42" fontId="10" fillId="33" borderId="24" xfId="0" applyNumberFormat="1" applyFont="1" applyFill="1" applyBorder="1" applyAlignment="1">
      <alignment horizontal="center" textRotation="55"/>
    </xf>
    <xf numFmtId="0" fontId="13" fillId="35" borderId="18" xfId="0" applyFont="1" applyFill="1" applyBorder="1" applyAlignment="1">
      <alignment horizontal="center" vertical="center"/>
    </xf>
    <xf numFmtId="42" fontId="2" fillId="35" borderId="25" xfId="0" applyNumberFormat="1" applyFont="1" applyFill="1" applyBorder="1" applyAlignment="1">
      <alignment horizontal="center" vertical="center" textRotation="55"/>
    </xf>
    <xf numFmtId="0" fontId="13" fillId="34" borderId="26" xfId="0" applyFont="1" applyFill="1" applyBorder="1" applyAlignment="1">
      <alignment horizontal="center" vertical="center"/>
    </xf>
    <xf numFmtId="42" fontId="3" fillId="34" borderId="27" xfId="0" applyNumberFormat="1" applyFont="1" applyFill="1" applyBorder="1" applyAlignment="1">
      <alignment vertical="center"/>
    </xf>
    <xf numFmtId="0" fontId="77" fillId="33" borderId="28" xfId="53" applyFont="1" applyFill="1" applyBorder="1" applyAlignment="1">
      <alignment horizontal="center"/>
    </xf>
    <xf numFmtId="0" fontId="75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justify" textRotation="55"/>
    </xf>
    <xf numFmtId="3" fontId="5" fillId="37" borderId="31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6" fillId="33" borderId="32" xfId="0" applyNumberFormat="1" applyFont="1" applyFill="1" applyBorder="1" applyAlignment="1">
      <alignment horizontal="center"/>
    </xf>
    <xf numFmtId="0" fontId="75" fillId="0" borderId="0" xfId="0" applyFont="1" applyBorder="1" applyAlignment="1">
      <alignment horizontal="right"/>
    </xf>
    <xf numFmtId="0" fontId="78" fillId="33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right"/>
    </xf>
    <xf numFmtId="0" fontId="78" fillId="33" borderId="0" xfId="0" applyFont="1" applyFill="1" applyBorder="1" applyAlignment="1">
      <alignment horizontal="center"/>
    </xf>
    <xf numFmtId="0" fontId="41" fillId="33" borderId="0" xfId="0" applyNumberFormat="1" applyFont="1" applyFill="1" applyBorder="1" applyAlignment="1">
      <alignment horizontal="center" vertical="center"/>
    </xf>
    <xf numFmtId="1" fontId="78" fillId="33" borderId="0" xfId="0" applyNumberFormat="1" applyFont="1" applyFill="1" applyBorder="1" applyAlignment="1">
      <alignment horizontal="center"/>
    </xf>
    <xf numFmtId="0" fontId="78" fillId="0" borderId="0" xfId="0" applyFont="1" applyBorder="1" applyAlignment="1">
      <alignment/>
    </xf>
    <xf numFmtId="0" fontId="78" fillId="33" borderId="0" xfId="0" applyFont="1" applyFill="1" applyBorder="1" applyAlignment="1">
      <alignment horizontal="right"/>
    </xf>
    <xf numFmtId="41" fontId="41" fillId="33" borderId="0" xfId="0" applyNumberFormat="1" applyFont="1" applyFill="1" applyBorder="1" applyAlignment="1">
      <alignment/>
    </xf>
    <xf numFmtId="0" fontId="78" fillId="33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9" fillId="6" borderId="0" xfId="53" applyFont="1" applyFill="1" applyBorder="1" applyAlignment="1" quotePrefix="1">
      <alignment horizontal="left" vertical="top" wrapText="1"/>
    </xf>
    <xf numFmtId="0" fontId="79" fillId="6" borderId="0" xfId="53" applyFont="1" applyFill="1" applyAlignment="1">
      <alignment horizontal="left" vertical="top" wrapText="1"/>
    </xf>
    <xf numFmtId="0" fontId="80" fillId="6" borderId="0" xfId="0" applyFont="1" applyFill="1" applyAlignment="1">
      <alignment wrapText="1"/>
    </xf>
    <xf numFmtId="0" fontId="41" fillId="33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 quotePrefix="1">
      <alignment horizontal="center" vertical="center"/>
    </xf>
    <xf numFmtId="1" fontId="78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right" vertical="center"/>
    </xf>
    <xf numFmtId="1" fontId="78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0" fontId="41" fillId="33" borderId="0" xfId="0" applyNumberFormat="1" applyFont="1" applyFill="1" applyBorder="1" applyAlignment="1" quotePrefix="1">
      <alignment horizontal="center" vertical="center"/>
    </xf>
    <xf numFmtId="0" fontId="41" fillId="33" borderId="33" xfId="0" applyNumberFormat="1" applyFont="1" applyFill="1" applyBorder="1" applyAlignment="1">
      <alignment horizontal="right" vertical="center"/>
    </xf>
    <xf numFmtId="0" fontId="41" fillId="33" borderId="33" xfId="0" applyNumberFormat="1" applyFont="1" applyFill="1" applyBorder="1" applyAlignment="1" quotePrefix="1">
      <alignment horizontal="center" vertical="center"/>
    </xf>
    <xf numFmtId="0" fontId="78" fillId="33" borderId="33" xfId="0" applyFont="1" applyFill="1" applyBorder="1" applyAlignment="1">
      <alignment horizontal="center"/>
    </xf>
    <xf numFmtId="0" fontId="12" fillId="33" borderId="34" xfId="0" applyNumberFormat="1" applyFont="1" applyFill="1" applyBorder="1" applyAlignment="1">
      <alignment horizontal="center" vertical="center"/>
    </xf>
    <xf numFmtId="1" fontId="78" fillId="33" borderId="34" xfId="0" applyNumberFormat="1" applyFont="1" applyFill="1" applyBorder="1" applyAlignment="1">
      <alignment horizontal="right" vertical="center"/>
    </xf>
    <xf numFmtId="1" fontId="81" fillId="33" borderId="34" xfId="0" applyNumberFormat="1" applyFont="1" applyFill="1" applyBorder="1" applyAlignment="1">
      <alignment horizontal="right" vertical="center"/>
    </xf>
    <xf numFmtId="1" fontId="81" fillId="33" borderId="34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/>
    </xf>
    <xf numFmtId="0" fontId="79" fillId="38" borderId="0" xfId="53" applyFont="1" applyFill="1" applyBorder="1" applyAlignment="1" quotePrefix="1">
      <alignment horizontal="left" vertical="top" wrapText="1"/>
    </xf>
    <xf numFmtId="0" fontId="79" fillId="38" borderId="0" xfId="53" applyFont="1" applyFill="1" applyAlignment="1">
      <alignment horizontal="left" vertical="top" wrapText="1"/>
    </xf>
    <xf numFmtId="0" fontId="80" fillId="38" borderId="0" xfId="0" applyFont="1" applyFill="1" applyAlignment="1">
      <alignment wrapText="1"/>
    </xf>
    <xf numFmtId="0" fontId="79" fillId="5" borderId="0" xfId="53" applyFont="1" applyFill="1" applyBorder="1" applyAlignment="1" quotePrefix="1">
      <alignment horizontal="left" vertical="top" wrapText="1"/>
    </xf>
    <xf numFmtId="0" fontId="79" fillId="5" borderId="0" xfId="53" applyFont="1" applyFill="1" applyAlignment="1">
      <alignment horizontal="left" vertical="top" wrapText="1"/>
    </xf>
    <xf numFmtId="0" fontId="80" fillId="5" borderId="0" xfId="0" applyFont="1" applyFill="1" applyAlignment="1">
      <alignment wrapText="1"/>
    </xf>
    <xf numFmtId="0" fontId="79" fillId="39" borderId="0" xfId="53" applyFont="1" applyFill="1" applyBorder="1" applyAlignment="1" quotePrefix="1">
      <alignment horizontal="left" vertical="top" wrapText="1"/>
    </xf>
    <xf numFmtId="0" fontId="79" fillId="39" borderId="0" xfId="53" applyFont="1" applyFill="1" applyAlignment="1">
      <alignment horizontal="left" vertical="top" wrapText="1"/>
    </xf>
    <xf numFmtId="0" fontId="80" fillId="39" borderId="0" xfId="0" applyFont="1" applyFill="1" applyAlignment="1">
      <alignment wrapText="1"/>
    </xf>
    <xf numFmtId="0" fontId="79" fillId="40" borderId="0" xfId="53" applyFont="1" applyFill="1" applyBorder="1" applyAlignment="1" quotePrefix="1">
      <alignment horizontal="left" vertical="top" wrapText="1"/>
    </xf>
    <xf numFmtId="0" fontId="79" fillId="40" borderId="0" xfId="53" applyFont="1" applyFill="1" applyAlignment="1">
      <alignment horizontal="left" vertical="top" wrapText="1"/>
    </xf>
    <xf numFmtId="0" fontId="80" fillId="40" borderId="0" xfId="0" applyFont="1" applyFill="1" applyAlignment="1">
      <alignment wrapText="1"/>
    </xf>
    <xf numFmtId="0" fontId="82" fillId="41" borderId="35" xfId="0" applyFont="1" applyFill="1" applyBorder="1" applyAlignment="1">
      <alignment horizontal="center"/>
    </xf>
    <xf numFmtId="0" fontId="76" fillId="41" borderId="36" xfId="0" applyFont="1" applyFill="1" applyBorder="1" applyAlignment="1">
      <alignment horizontal="center"/>
    </xf>
    <xf numFmtId="0" fontId="76" fillId="41" borderId="37" xfId="0" applyFont="1" applyFill="1" applyBorder="1" applyAlignment="1">
      <alignment horizontal="center"/>
    </xf>
    <xf numFmtId="0" fontId="76" fillId="42" borderId="35" xfId="0" applyFont="1" applyFill="1" applyBorder="1" applyAlignment="1">
      <alignment horizontal="center"/>
    </xf>
    <xf numFmtId="0" fontId="76" fillId="42" borderId="36" xfId="0" applyFont="1" applyFill="1" applyBorder="1" applyAlignment="1">
      <alignment horizontal="center"/>
    </xf>
    <xf numFmtId="0" fontId="76" fillId="42" borderId="37" xfId="0" applyFont="1" applyFill="1" applyBorder="1" applyAlignment="1">
      <alignment horizontal="center"/>
    </xf>
    <xf numFmtId="0" fontId="76" fillId="43" borderId="35" xfId="0" applyFont="1" applyFill="1" applyBorder="1" applyAlignment="1">
      <alignment horizontal="center"/>
    </xf>
    <xf numFmtId="0" fontId="76" fillId="43" borderId="36" xfId="0" applyFont="1" applyFill="1" applyBorder="1" applyAlignment="1">
      <alignment horizontal="center"/>
    </xf>
    <xf numFmtId="0" fontId="76" fillId="43" borderId="37" xfId="0" applyFont="1" applyFill="1" applyBorder="1" applyAlignment="1">
      <alignment horizontal="center"/>
    </xf>
    <xf numFmtId="0" fontId="76" fillId="44" borderId="35" xfId="0" applyFont="1" applyFill="1" applyBorder="1" applyAlignment="1">
      <alignment horizontal="center"/>
    </xf>
    <xf numFmtId="0" fontId="76" fillId="44" borderId="36" xfId="0" applyFont="1" applyFill="1" applyBorder="1" applyAlignment="1">
      <alignment horizontal="center"/>
    </xf>
    <xf numFmtId="0" fontId="76" fillId="44" borderId="37" xfId="0" applyFont="1" applyFill="1" applyBorder="1" applyAlignment="1">
      <alignment horizontal="center"/>
    </xf>
    <xf numFmtId="0" fontId="76" fillId="45" borderId="35" xfId="0" applyFont="1" applyFill="1" applyBorder="1" applyAlignment="1">
      <alignment horizontal="center"/>
    </xf>
    <xf numFmtId="0" fontId="76" fillId="45" borderId="36" xfId="0" applyFont="1" applyFill="1" applyBorder="1" applyAlignment="1">
      <alignment horizontal="center"/>
    </xf>
    <xf numFmtId="0" fontId="76" fillId="45" borderId="37" xfId="0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33" borderId="34" xfId="0" applyNumberFormat="1" applyFont="1" applyFill="1" applyBorder="1" applyAlignment="1">
      <alignment horizontal="center" vertical="center"/>
    </xf>
    <xf numFmtId="1" fontId="83" fillId="33" borderId="38" xfId="0" applyNumberFormat="1" applyFont="1" applyFill="1" applyBorder="1" applyAlignment="1">
      <alignment horizontal="center"/>
    </xf>
    <xf numFmtId="1" fontId="83" fillId="33" borderId="39" xfId="0" applyNumberFormat="1" applyFont="1" applyFill="1" applyBorder="1" applyAlignment="1">
      <alignment horizontal="center"/>
    </xf>
    <xf numFmtId="42" fontId="75" fillId="0" borderId="0" xfId="0" applyNumberFormat="1" applyFont="1" applyBorder="1" applyAlignment="1">
      <alignment vertical="center"/>
    </xf>
    <xf numFmtId="0" fontId="41" fillId="46" borderId="40" xfId="0" applyFont="1" applyFill="1" applyBorder="1" applyAlignment="1">
      <alignment horizontal="center"/>
    </xf>
    <xf numFmtId="0" fontId="41" fillId="46" borderId="29" xfId="0" applyFont="1" applyFill="1" applyBorder="1" applyAlignment="1">
      <alignment horizontal="left"/>
    </xf>
    <xf numFmtId="0" fontId="77" fillId="46" borderId="28" xfId="53" applyFont="1" applyFill="1" applyBorder="1" applyAlignment="1">
      <alignment horizontal="center"/>
    </xf>
    <xf numFmtId="0" fontId="3" fillId="37" borderId="41" xfId="0" applyFont="1" applyFill="1" applyBorder="1" applyAlignment="1">
      <alignment horizontal="center"/>
    </xf>
    <xf numFmtId="0" fontId="3" fillId="46" borderId="29" xfId="0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/>
    </xf>
    <xf numFmtId="0" fontId="3" fillId="46" borderId="28" xfId="0" applyFont="1" applyFill="1" applyBorder="1" applyAlignment="1">
      <alignment horizontal="center"/>
    </xf>
    <xf numFmtId="0" fontId="3" fillId="46" borderId="42" xfId="0" applyFont="1" applyFill="1" applyBorder="1" applyAlignment="1">
      <alignment horizontal="center"/>
    </xf>
    <xf numFmtId="41" fontId="6" fillId="46" borderId="41" xfId="0" applyNumberFormat="1" applyFont="1" applyFill="1" applyBorder="1" applyAlignment="1">
      <alignment/>
    </xf>
    <xf numFmtId="41" fontId="6" fillId="46" borderId="29" xfId="0" applyNumberFormat="1" applyFont="1" applyFill="1" applyBorder="1" applyAlignment="1">
      <alignment/>
    </xf>
    <xf numFmtId="42" fontId="6" fillId="46" borderId="43" xfId="0" applyNumberFormat="1" applyFont="1" applyFill="1" applyBorder="1" applyAlignment="1">
      <alignment/>
    </xf>
    <xf numFmtId="0" fontId="41" fillId="0" borderId="44" xfId="0" applyFont="1" applyBorder="1" applyAlignment="1">
      <alignment horizontal="center"/>
    </xf>
    <xf numFmtId="0" fontId="41" fillId="0" borderId="29" xfId="0" applyFont="1" applyBorder="1" applyAlignment="1">
      <alignment horizontal="left"/>
    </xf>
    <xf numFmtId="0" fontId="77" fillId="33" borderId="45" xfId="53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41" fontId="6" fillId="33" borderId="41" xfId="0" applyNumberFormat="1" applyFont="1" applyFill="1" applyBorder="1" applyAlignment="1">
      <alignment/>
    </xf>
    <xf numFmtId="41" fontId="6" fillId="33" borderId="29" xfId="0" applyNumberFormat="1" applyFont="1" applyFill="1" applyBorder="1" applyAlignment="1">
      <alignment/>
    </xf>
    <xf numFmtId="42" fontId="6" fillId="33" borderId="43" xfId="0" applyNumberFormat="1" applyFont="1" applyFill="1" applyBorder="1" applyAlignment="1">
      <alignment/>
    </xf>
    <xf numFmtId="0" fontId="41" fillId="46" borderId="44" xfId="0" applyFont="1" applyFill="1" applyBorder="1" applyAlignment="1">
      <alignment horizontal="center"/>
    </xf>
    <xf numFmtId="0" fontId="3" fillId="46" borderId="41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46" borderId="46" xfId="0" applyFont="1" applyFill="1" applyBorder="1" applyAlignment="1">
      <alignment horizontal="center"/>
    </xf>
    <xf numFmtId="0" fontId="77" fillId="0" borderId="28" xfId="53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46" borderId="29" xfId="0" applyFont="1" applyFill="1" applyBorder="1" applyAlignment="1">
      <alignment/>
    </xf>
    <xf numFmtId="0" fontId="6" fillId="0" borderId="46" xfId="0" applyFont="1" applyBorder="1" applyAlignment="1">
      <alignment/>
    </xf>
    <xf numFmtId="0" fontId="3" fillId="37" borderId="28" xfId="0" applyFont="1" applyFill="1" applyBorder="1" applyAlignment="1">
      <alignment horizontal="center"/>
    </xf>
    <xf numFmtId="0" fontId="41" fillId="0" borderId="44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left"/>
    </xf>
    <xf numFmtId="0" fontId="3" fillId="37" borderId="47" xfId="0" applyFont="1" applyFill="1" applyBorder="1" applyAlignment="1">
      <alignment horizontal="center"/>
    </xf>
    <xf numFmtId="41" fontId="6" fillId="46" borderId="46" xfId="0" applyNumberFormat="1" applyFont="1" applyFill="1" applyBorder="1" applyAlignment="1">
      <alignment/>
    </xf>
    <xf numFmtId="41" fontId="6" fillId="33" borderId="46" xfId="0" applyNumberFormat="1" applyFont="1" applyFill="1" applyBorder="1" applyAlignment="1">
      <alignment/>
    </xf>
    <xf numFmtId="0" fontId="41" fillId="46" borderId="46" xfId="0" applyFont="1" applyFill="1" applyBorder="1" applyAlignment="1">
      <alignment horizontal="left"/>
    </xf>
    <xf numFmtId="0" fontId="77" fillId="46" borderId="48" xfId="53" applyFont="1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0" fontId="6" fillId="46" borderId="46" xfId="0" applyFont="1" applyFill="1" applyBorder="1" applyAlignment="1">
      <alignment/>
    </xf>
    <xf numFmtId="0" fontId="3" fillId="37" borderId="44" xfId="0" applyFont="1" applyFill="1" applyBorder="1" applyAlignment="1">
      <alignment horizontal="center"/>
    </xf>
    <xf numFmtId="0" fontId="3" fillId="46" borderId="49" xfId="0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78" fillId="0" borderId="29" xfId="0" applyFont="1" applyBorder="1" applyAlignment="1">
      <alignment/>
    </xf>
    <xf numFmtId="0" fontId="3" fillId="0" borderId="50" xfId="0" applyFont="1" applyBorder="1" applyAlignment="1">
      <alignment/>
    </xf>
    <xf numFmtId="0" fontId="6" fillId="0" borderId="51" xfId="0" applyFont="1" applyBorder="1" applyAlignment="1">
      <alignment/>
    </xf>
    <xf numFmtId="42" fontId="3" fillId="33" borderId="50" xfId="0" applyNumberFormat="1" applyFont="1" applyFill="1" applyBorder="1" applyAlignment="1">
      <alignment/>
    </xf>
    <xf numFmtId="0" fontId="3" fillId="33" borderId="51" xfId="0" applyFont="1" applyFill="1" applyBorder="1" applyAlignment="1">
      <alignment horizontal="center"/>
    </xf>
    <xf numFmtId="42" fontId="3" fillId="33" borderId="51" xfId="0" applyNumberFormat="1" applyFont="1" applyFill="1" applyBorder="1" applyAlignment="1">
      <alignment/>
    </xf>
    <xf numFmtId="0" fontId="3" fillId="33" borderId="51" xfId="0" applyFont="1" applyFill="1" applyBorder="1" applyAlignment="1">
      <alignment/>
    </xf>
    <xf numFmtId="0" fontId="3" fillId="33" borderId="52" xfId="0" applyFont="1" applyFill="1" applyBorder="1" applyAlignment="1">
      <alignment horizontal="center"/>
    </xf>
    <xf numFmtId="41" fontId="6" fillId="33" borderId="50" xfId="0" applyNumberFormat="1" applyFont="1" applyFill="1" applyBorder="1" applyAlignment="1">
      <alignment/>
    </xf>
    <xf numFmtId="41" fontId="6" fillId="33" borderId="51" xfId="0" applyNumberFormat="1" applyFont="1" applyFill="1" applyBorder="1" applyAlignment="1">
      <alignment/>
    </xf>
    <xf numFmtId="42" fontId="6" fillId="33" borderId="53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42" fontId="6" fillId="33" borderId="32" xfId="0" applyNumberFormat="1" applyFont="1" applyFill="1" applyBorder="1" applyAlignment="1">
      <alignment/>
    </xf>
    <xf numFmtId="42" fontId="6" fillId="33" borderId="20" xfId="0" applyNumberFormat="1" applyFont="1" applyFill="1" applyBorder="1" applyAlignment="1">
      <alignment/>
    </xf>
    <xf numFmtId="42" fontId="9" fillId="46" borderId="55" xfId="0" applyNumberFormat="1" applyFont="1" applyFill="1" applyBorder="1" applyAlignment="1">
      <alignment/>
    </xf>
    <xf numFmtId="0" fontId="41" fillId="33" borderId="56" xfId="0" applyFont="1" applyFill="1" applyBorder="1" applyAlignment="1">
      <alignment horizontal="center"/>
    </xf>
    <xf numFmtId="42" fontId="41" fillId="33" borderId="40" xfId="0" applyNumberFormat="1" applyFont="1" applyFill="1" applyBorder="1" applyAlignment="1">
      <alignment/>
    </xf>
    <xf numFmtId="42" fontId="41" fillId="33" borderId="0" xfId="0" applyNumberFormat="1" applyFont="1" applyFill="1" applyBorder="1" applyAlignment="1">
      <alignment/>
    </xf>
    <xf numFmtId="0" fontId="84" fillId="0" borderId="0" xfId="0" applyFont="1" applyAlignment="1">
      <alignment/>
    </xf>
    <xf numFmtId="1" fontId="84" fillId="33" borderId="34" xfId="0" applyNumberFormat="1" applyFont="1" applyFill="1" applyBorder="1" applyAlignment="1">
      <alignment horizontal="right" vertical="center"/>
    </xf>
    <xf numFmtId="1" fontId="85" fillId="33" borderId="34" xfId="0" applyNumberFormat="1" applyFont="1" applyFill="1" applyBorder="1" applyAlignment="1">
      <alignment horizontal="right" vertical="center"/>
    </xf>
    <xf numFmtId="0" fontId="55" fillId="33" borderId="34" xfId="0" applyNumberFormat="1" applyFont="1" applyFill="1" applyBorder="1" applyAlignment="1">
      <alignment horizontal="center" vertical="center"/>
    </xf>
    <xf numFmtId="1" fontId="85" fillId="33" borderId="34" xfId="0" applyNumberFormat="1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/>
    </xf>
    <xf numFmtId="0" fontId="46" fillId="33" borderId="33" xfId="0" applyNumberFormat="1" applyFont="1" applyFill="1" applyBorder="1" applyAlignment="1">
      <alignment horizontal="right" vertical="center"/>
    </xf>
    <xf numFmtId="0" fontId="46" fillId="33" borderId="33" xfId="0" applyNumberFormat="1" applyFont="1" applyFill="1" applyBorder="1" applyAlignment="1" quotePrefix="1">
      <alignment horizontal="center" vertical="center"/>
    </xf>
    <xf numFmtId="0" fontId="84" fillId="33" borderId="0" xfId="0" applyFont="1" applyFill="1" applyBorder="1" applyAlignment="1">
      <alignment horizontal="right"/>
    </xf>
    <xf numFmtId="1" fontId="85" fillId="33" borderId="38" xfId="0" applyNumberFormat="1" applyFont="1" applyFill="1" applyBorder="1" applyAlignment="1">
      <alignment horizontal="center"/>
    </xf>
    <xf numFmtId="1" fontId="85" fillId="33" borderId="39" xfId="0" applyNumberFormat="1" applyFont="1" applyFill="1" applyBorder="1" applyAlignment="1">
      <alignment horizontal="center"/>
    </xf>
    <xf numFmtId="0" fontId="83" fillId="0" borderId="0" xfId="0" applyFont="1" applyAlignment="1">
      <alignment/>
    </xf>
    <xf numFmtId="0" fontId="46" fillId="33" borderId="38" xfId="0" applyNumberFormat="1" applyFont="1" applyFill="1" applyBorder="1" applyAlignment="1">
      <alignment horizontal="right" vertical="center"/>
    </xf>
    <xf numFmtId="0" fontId="46" fillId="33" borderId="38" xfId="0" applyNumberFormat="1" applyFont="1" applyFill="1" applyBorder="1" applyAlignment="1" quotePrefix="1">
      <alignment horizontal="center" vertical="center"/>
    </xf>
    <xf numFmtId="0" fontId="46" fillId="33" borderId="48" xfId="0" applyNumberFormat="1" applyFont="1" applyFill="1" applyBorder="1" applyAlignment="1">
      <alignment horizontal="right" vertical="center"/>
    </xf>
    <xf numFmtId="0" fontId="46" fillId="33" borderId="48" xfId="0" applyNumberFormat="1" applyFont="1" applyFill="1" applyBorder="1" applyAlignment="1" quotePrefix="1">
      <alignment horizontal="center" vertical="center"/>
    </xf>
    <xf numFmtId="0" fontId="55" fillId="33" borderId="48" xfId="0" applyNumberFormat="1" applyFont="1" applyFill="1" applyBorder="1" applyAlignment="1">
      <alignment horizontal="center" vertical="center"/>
    </xf>
    <xf numFmtId="0" fontId="85" fillId="33" borderId="48" xfId="0" applyFont="1" applyFill="1" applyBorder="1" applyAlignment="1">
      <alignment horizontal="center" vertical="center"/>
    </xf>
    <xf numFmtId="0" fontId="85" fillId="33" borderId="48" xfId="0" applyFont="1" applyFill="1" applyBorder="1" applyAlignment="1">
      <alignment horizontal="center"/>
    </xf>
    <xf numFmtId="0" fontId="85" fillId="33" borderId="33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blogs.wsj.com/deals/2012/08/24/who-else-has-a-big-bet-on-facebook/?mg=id-wsj" TargetMode="External" /><Relationship Id="rId3" Type="http://schemas.openxmlformats.org/officeDocument/2006/relationships/hyperlink" Target="http://blogs.wsj.com/deals/2012/08/24/who-else-has-a-big-bet-on-facebook/?mg=id-wsj" TargetMode="External" /><Relationship Id="rId4" Type="http://schemas.openxmlformats.org/officeDocument/2006/relationships/hyperlink" Target="http://www.oge.gov/Laws-and-Regulations/OGE-Regulations/5-C-F-R--Part-2635---Standards-of-ethical-conduct-for-employees-of-the-executive-branch/" TargetMode="External" /><Relationship Id="rId5" Type="http://schemas.openxmlformats.org/officeDocument/2006/relationships/hyperlink" Target="http://www.oge.gov/Laws-and-Regulations/OGE-Regulations/5-C-F-R--Part-2635---Standards-of-ethical-conduct-for-employees-of-the-executive-branch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38100</xdr:rowOff>
    </xdr:from>
    <xdr:ext cx="10344150" cy="3714750"/>
    <xdr:sp>
      <xdr:nvSpPr>
        <xdr:cNvPr id="1" name="TextBox 4"/>
        <xdr:cNvSpPr txBox="1">
          <a:spLocks noChangeArrowheads="1"/>
        </xdr:cNvSpPr>
      </xdr:nvSpPr>
      <xdr:spPr>
        <a:xfrm>
          <a:off x="19050" y="38100"/>
          <a:ext cx="10344150" cy="3714750"/>
        </a:xfrm>
        <a:prstGeom prst="rect">
          <a:avLst/>
        </a:prstGeom>
        <a:solidFill>
          <a:srgbClr val="FFFFFF"/>
        </a:solidFill>
        <a:ln w="381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400" b="0" i="1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Special Note</a:t>
          </a:r>
          <a:r>
            <a:rPr lang="en-US" cap="none" sz="44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4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Sylvia</a:t>
          </a:r>
          <a:r>
            <a:rPr lang="en-US" cap="none" sz="4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M. Burwell</a:t>
          </a:r>
          <a:r>
            <a:rPr lang="en-US" cap="none" sz="44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holds 274 stocks in funds directly associated with Facebook interests, including numerous no-bid vendors to  HealthCare.gov.</a:t>
          </a:r>
          <a:r>
            <a:rPr lang="en-US" cap="none" sz="24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1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Sources</a:t>
          </a:r>
          <a:r>
            <a:rPr lang="en-US" cap="none" sz="28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2800" b="0" i="1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Sylvia M. Burwell, Financial Disclosure, 20112 Morningstar</a:t>
          </a:r>
          <a:r>
            <a:rPr lang="en-US" cap="none" sz="28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twoCellAnchor editAs="oneCell">
    <xdr:from>
      <xdr:col>0</xdr:col>
      <xdr:colOff>0</xdr:colOff>
      <xdr:row>96</xdr:row>
      <xdr:rowOff>342900</xdr:rowOff>
    </xdr:from>
    <xdr:to>
      <xdr:col>1</xdr:col>
      <xdr:colOff>10734675</xdr:colOff>
      <xdr:row>117</xdr:row>
      <xdr:rowOff>85725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624250"/>
          <a:ext cx="11344275" cy="81438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oneCellAnchor>
    <xdr:from>
      <xdr:col>4</xdr:col>
      <xdr:colOff>171450</xdr:colOff>
      <xdr:row>8</xdr:row>
      <xdr:rowOff>123825</xdr:rowOff>
    </xdr:from>
    <xdr:ext cx="15801975" cy="3219450"/>
    <xdr:sp>
      <xdr:nvSpPr>
        <xdr:cNvPr id="3" name="TextBox 22">
          <a:hlinkClick r:id="rId4"/>
        </xdr:cNvPr>
        <xdr:cNvSpPr txBox="1">
          <a:spLocks noChangeArrowheads="1"/>
        </xdr:cNvSpPr>
      </xdr:nvSpPr>
      <xdr:spPr>
        <a:xfrm>
          <a:off x="13830300" y="7696200"/>
          <a:ext cx="15801975" cy="3219450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Ethics</a:t>
          </a:r>
          <a:r>
            <a:rPr lang="en-US" cap="none" sz="6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Rule on Conflicts of Interest</a:t>
          </a:r>
          <a:r>
            <a:rPr lang="en-US" cap="none" sz="6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“Disqualifying financial interests,” prohibits an employee from participating in an official government capacity in a matter in which he has a financial interest" 5 C.F.R. Part 2635 Subpart D.</a:t>
          </a:r>
        </a:p>
      </xdr:txBody>
    </xdr:sp>
    <xdr:clientData/>
  </xdr:oneCellAnchor>
  <xdr:oneCellAnchor>
    <xdr:from>
      <xdr:col>56</xdr:col>
      <xdr:colOff>666750</xdr:colOff>
      <xdr:row>96</xdr:row>
      <xdr:rowOff>123825</xdr:rowOff>
    </xdr:from>
    <xdr:ext cx="11620500" cy="12477750"/>
    <xdr:sp>
      <xdr:nvSpPr>
        <xdr:cNvPr id="4" name="TextBox 5">
          <a:hlinkClick r:id="rId5"/>
        </xdr:cNvPr>
        <xdr:cNvSpPr txBox="1">
          <a:spLocks noChangeArrowheads="1"/>
        </xdr:cNvSpPr>
      </xdr:nvSpPr>
      <xdr:spPr>
        <a:xfrm>
          <a:off x="50825400" y="41405175"/>
          <a:ext cx="11620500" cy="1247775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Ethics Rule on  Conflicts of Interest:
</a:t>
          </a:r>
          <a:r>
            <a:rPr lang="en-US" cap="none" sz="6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“Disqualifying financial interests,” prohibits an employee from participating in an official government capacity in a matter in which he has a financial interest" 5 C.F.R. Part 2635 Subpart D.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276225</xdr:colOff>
      <xdr:row>0</xdr:row>
      <xdr:rowOff>66675</xdr:rowOff>
    </xdr:from>
    <xdr:to>
      <xdr:col>14</xdr:col>
      <xdr:colOff>400050</xdr:colOff>
      <xdr:row>11</xdr:row>
      <xdr:rowOff>76200</xdr:rowOff>
    </xdr:to>
    <xdr:pic>
      <xdr:nvPicPr>
        <xdr:cNvPr id="1" name="Picture 1" descr="http://media.bizj.us/view/img/2424631/burwell*xx897-1350-0-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66675"/>
          <a:ext cx="2562225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ote.morningstar.com/fund-filing/Annual-Report/2013/6/30/t.aspx?t=ANJIX&amp;ft=N-CSR&amp;d=88b6e0f290cff8d811a3a07d56181835" TargetMode="External" /><Relationship Id="rId2" Type="http://schemas.openxmlformats.org/officeDocument/2006/relationships/hyperlink" Target="http://quote.morningstar.com/fund-filing/Semi-Annual-Report/2013/3/31/t.aspx?t=ARTQX&amp;ft=N-CSRS&amp;d=dc2ae6431f721b77a07eec7fe6bc6beb" TargetMode="External" /><Relationship Id="rId3" Type="http://schemas.openxmlformats.org/officeDocument/2006/relationships/hyperlink" Target="http://quote.morningstar.com/fund-filing/Semi-Annual-Report/2013/6/30/t.aspx?t=ACINX&amp;ft=N-CSRS&amp;d=1b5b400c1b60f8498f511cfed20e4aca" TargetMode="External" /><Relationship Id="rId4" Type="http://schemas.openxmlformats.org/officeDocument/2006/relationships/hyperlink" Target="http://quote.morningstar.com/fund-filing/Semi-Annual-Report/2013/6/30/t.aspx?t=DODFX&amp;ft=N-CSRS&amp;d=47e6488bbc43616078b7d36802313efe" TargetMode="External" /><Relationship Id="rId5" Type="http://schemas.openxmlformats.org/officeDocument/2006/relationships/hyperlink" Target="https://www.actionsxchangerepository.fidelity.com/ShowDocument/ComplianceEnvelope.htm?_fax=-18%2342%23-61%23-110%23114%2378%23117%2320%23-1%2396%2339%23-62%23-21%2386%23-100%2337%2316%2335%23-68%2391%23-66%2354%23103%23-16%2369%23-30%2358%23-20%2376%23-84" TargetMode="External" /><Relationship Id="rId6" Type="http://schemas.openxmlformats.org/officeDocument/2006/relationships/hyperlink" Target="http://quote.morningstar.com/fund-filing/Annual-Report/2013/3/31/t.aspx?t=RERGX&amp;ft=N-CSR&amp;d=86f9a6e1cfa4d4d93badd4eddc417d63" TargetMode="External" /><Relationship Id="rId7" Type="http://schemas.openxmlformats.org/officeDocument/2006/relationships/hyperlink" Target="http://quicktake.morningstar.com/FundNet/SecFiling.aspx?Symbol=FCNTX&amp;Country=usa" TargetMode="External" /><Relationship Id="rId8" Type="http://schemas.openxmlformats.org/officeDocument/2006/relationships/hyperlink" Target="http://quote.morningstar.com/fund-filing/Semi-Annual-Report/2013/6/30/t.aspx?t=FARCX&amp;ft=N-CSRS&amp;d=06c58c8271509a022add35e648b93a5b" TargetMode="External" /><Relationship Id="rId9" Type="http://schemas.openxmlformats.org/officeDocument/2006/relationships/hyperlink" Target="http://quote.morningstar.com/fund-filing/Semi-Annual-Report/2013/6/30/t.aspx?t=GJRTX&amp;ft=N-CSRS&amp;d=48a0c1d2ca8ac2892353e2ed82bf4f5e" TargetMode="External" /><Relationship Id="rId10" Type="http://schemas.openxmlformats.org/officeDocument/2006/relationships/hyperlink" Target="http://quote.morningstar.com/etf-filing/Annual-Report/2013/5/31/t.aspx?t=FRN&amp;ft=&amp;d=f7724d525842787fcdc12ac206ba4e0f" TargetMode="External" /><Relationship Id="rId11" Type="http://schemas.openxmlformats.org/officeDocument/2006/relationships/hyperlink" Target="http://quote.morningstar.com/fund-filing/Semi-Annual-Report/2013/4/30/t.aspx?t=HACAX&amp;ft=N-CSRS&amp;d=d6fba0604af41a151263629aa9398100" TargetMode="External" /><Relationship Id="rId12" Type="http://schemas.openxmlformats.org/officeDocument/2006/relationships/hyperlink" Target="http://quote.morningstar.com/fund-filing/Annual-Report/2013/7/31/t.aspx?t=HFOAX&amp;ft=N-CSR&amp;d=f0432d83b61763fc36b5db9b5d10f4fb" TargetMode="External" /><Relationship Id="rId13" Type="http://schemas.openxmlformats.org/officeDocument/2006/relationships/hyperlink" Target="http://quote.morningstar.com/fund-filing/Semi-Annual-Report/2013/4/30/t.aspx?t=IGLAX&amp;ft=N-CSRS&amp;d=a47e6b0c1f1c58dd1dd5dba2c7c52be6" TargetMode="External" /><Relationship Id="rId14" Type="http://schemas.openxmlformats.org/officeDocument/2006/relationships/hyperlink" Target="http://quote.morningstar.com/fund-filing/Semi-Annual-Report/2013/4/30/t.aspx?t=AIIEX&amp;ft=N-CSRS&amp;d=975107c148a68dc6498b43bb2c4d1f37" TargetMode="External" /><Relationship Id="rId15" Type="http://schemas.openxmlformats.org/officeDocument/2006/relationships/hyperlink" Target="http://quote.morningstar.com/fund-filing/Semi-Annual-Report/2013/10/31/t.aspx?t=VSCAX&amp;ft=N-CSRS&amp;d=e800b2ff0b6d16b7112e111dcd3576c9" TargetMode="External" /><Relationship Id="rId16" Type="http://schemas.openxmlformats.org/officeDocument/2006/relationships/hyperlink" Target="http://quote.morningstar.com/etf-filing/Prospectus/2013/7/19/t.aspx?t=DJP&amp;ft=F-3ASR&amp;d=bce7fdc2be0f5c7461250e82d4133063" TargetMode="External" /><Relationship Id="rId17" Type="http://schemas.openxmlformats.org/officeDocument/2006/relationships/hyperlink" Target="http://quote.morningstar.com/etf-filing/Semi-Annual-Report/2013/10/31/t.aspx?t=QAI&amp;ft=N-CSRS&amp;d=713426df42d4c5d9f158feed8ab85795" TargetMode="External" /><Relationship Id="rId18" Type="http://schemas.openxmlformats.org/officeDocument/2006/relationships/hyperlink" Target="http://quote.morningstar.com/etf-filing/Annual-Report/2013/2/28/t.aspx?t=MUB&amp;ft=N-CSR&amp;d=a0424967860e429517d7aa281d5667c6" TargetMode="External" /><Relationship Id="rId19" Type="http://schemas.openxmlformats.org/officeDocument/2006/relationships/hyperlink" Target="http://quote.morningstar.com/etf-filing/Annual-Report/2013/4/30/t.aspx?t=ICF&amp;ft=N-CSR&amp;d=fc46bdf0d1b2a79e4e36dbb28170688f" TargetMode="External" /><Relationship Id="rId20" Type="http://schemas.openxmlformats.org/officeDocument/2006/relationships/hyperlink" Target="http://quote.morningstar.com/etf-filing/Annual-Report/2013/7/31/t.aspx?t=EFA&amp;ft=N-CSR&amp;d=f7f2a8828239785ae514a93150a1ab0e" TargetMode="External" /><Relationship Id="rId21" Type="http://schemas.openxmlformats.org/officeDocument/2006/relationships/hyperlink" Target="http://www.ishares.com/us/products/239709/ishares-russell-2000-growth-etf/1395165510754.ajax?fileType=csv" TargetMode="External" /><Relationship Id="rId22" Type="http://schemas.openxmlformats.org/officeDocument/2006/relationships/hyperlink" Target="http://quote.morningstar.com/etf-filing/Semi-Annual-Report/2013/9/30/t.aspx?t=IJH&amp;ft=N-CSRS&amp;d=6f515fe712396cf73d18d37cb5ffe745" TargetMode="External" /><Relationship Id="rId23" Type="http://schemas.openxmlformats.org/officeDocument/2006/relationships/hyperlink" Target="http://quote.morningstar.com/etf-filing/Semi-Annual-Report/2013/9/30/t.aspx?t=IJR&amp;ft=N-CSRS&amp;d=6f515fe712396cf73d18d37cb5ffe745" TargetMode="External" /><Relationship Id="rId24" Type="http://schemas.openxmlformats.org/officeDocument/2006/relationships/hyperlink" Target="http://quote.morningstar.com/etf-filing/Semi-Annual-Report/2013/4/30/t.aspx?t=TIP&amp;ft=N-CSRS&amp;d=d63c8dfa86a6e3908e5af64798538135" TargetMode="External" /><Relationship Id="rId25" Type="http://schemas.openxmlformats.org/officeDocument/2006/relationships/hyperlink" Target="http://www.ishares.com/us/products/239766/ishares-national-amtfree-muni-bond-etfv" TargetMode="External" /><Relationship Id="rId26" Type="http://schemas.openxmlformats.org/officeDocument/2006/relationships/hyperlink" Target="http://www.ishares.com/us/products/239714/ishares-russell-3000-etf" TargetMode="External" /><Relationship Id="rId27" Type="http://schemas.openxmlformats.org/officeDocument/2006/relationships/hyperlink" Target="http://quote.morningstar.com/fund-filing/Semi-Annual-Report/2013/4/30/t.aspx?t=JPMNX&amp;ft=N-CSRS&amp;d=64b1cc1e4eee80c4325f20a9f8b86705" TargetMode="External" /><Relationship Id="rId28" Type="http://schemas.openxmlformats.org/officeDocument/2006/relationships/hyperlink" Target="http://quote.morningstar.com/fund-filing/Semi-Annual-Report/2013/6/30/t.aspx?t=LZEMX&amp;ft=N-CSRS&amp;d=6216088fb887ccd938c3d93a0315d2cf" TargetMode="External" /><Relationship Id="rId29" Type="http://schemas.openxmlformats.org/officeDocument/2006/relationships/hyperlink" Target="http://quote.morningstar.com/fund-filing/Semi-Annual-Report/2013/4/30/t.aspx?t=MXFAX&amp;ft=N-CSRS&amp;d=71ed9b5dd311d8ef683546e86a41b44b" TargetMode="External" /><Relationship Id="rId30" Type="http://schemas.openxmlformats.org/officeDocument/2006/relationships/hyperlink" Target="http://quote.morningstar.com/fund-filing/Semi-Annual-Report/2013/6/30/t.aspx?t=MFLDX&amp;ft=N-CSRS&amp;d=f39ae0bd931a07de2ff19a0745a9d0ec" TargetMode="External" /><Relationship Id="rId31" Type="http://schemas.openxmlformats.org/officeDocument/2006/relationships/hyperlink" Target="http://quote.morningstar.com/fund-filing/Semi-Annual-Report/2013/6/30/t.aspx?t=MACSX&amp;ft=N-CSRS&amp;d=c30d5d5f631bf37a96198ad3239f26e3" TargetMode="External" /><Relationship Id="rId32" Type="http://schemas.openxmlformats.org/officeDocument/2006/relationships/hyperlink" Target="http://quote.morningstar.com/fund-filing/Semi-Annual-Report/2013/6/30/t.aspx?t=MERFX&amp;ft=N-CSRS&amp;d=552dd01aa520a8b9c810375690bbf250" TargetMode="External" /><Relationship Id="rId33" Type="http://schemas.openxmlformats.org/officeDocument/2006/relationships/hyperlink" Target="http://quicktake.morningstar.com/StockNet/SECDocuments.aspx?Symbol=MET&amp;Country=usa" TargetMode="External" /><Relationship Id="rId34" Type="http://schemas.openxmlformats.org/officeDocument/2006/relationships/hyperlink" Target="http://quote.morningstar.com/fund-filing/Annual-Report/2013/3/31/t.aspx?t=PELBX&amp;ft=N-CSR&amp;d=83ba4dca59843691fb5ad42e9bb8c21e" TargetMode="External" /><Relationship Id="rId35" Type="http://schemas.openxmlformats.org/officeDocument/2006/relationships/hyperlink" Target="http://quote.morningstar.com/fund-filing/Semi-Annual-Report/2013/9/30/t.aspx?t=PTTRX&amp;ft=N-CSRS&amp;d=e39d38bf5abef787b7a81af1f8c621a3" TargetMode="External" /><Relationship Id="rId36" Type="http://schemas.openxmlformats.org/officeDocument/2006/relationships/hyperlink" Target="http://quote.morningstar.com/fund-filing/Annual-Report/2013/3/31/t.aspx?t=PTSAX&amp;ft=N-CSR&amp;d=213fbdaa98d89b2bb41f6a48e552fa0f" TargetMode="External" /><Relationship Id="rId37" Type="http://schemas.openxmlformats.org/officeDocument/2006/relationships/hyperlink" Target="http://quote.morningstar.com/fund-filing/Annual-Report/2013/3/31/t.aspx?t=PTTRX&amp;ft=N-CSR&amp;d=b1a7d4fcc90fa177a3ae42e8137de41d" TargetMode="External" /><Relationship Id="rId38" Type="http://schemas.openxmlformats.org/officeDocument/2006/relationships/hyperlink" Target="http://quote.morningstar.com/etf-filing/Annual-Report/2013/4/30/t.aspx?t=PRF&amp;ft=N-CSR&amp;d=332461d1325b61def4a7b38d114de505" TargetMode="External" /><Relationship Id="rId39" Type="http://schemas.openxmlformats.org/officeDocument/2006/relationships/hyperlink" Target="http://quote.morningstar.com/fund-filing/Semi-Annual-Report/2013/2/28/t.aspx?t=BPLSX&amp;ft=N-CSRS&amp;d=b83c7d5ac0c6ff4eb4915efc80f524c7" TargetMode="External" /><Relationship Id="rId40" Type="http://schemas.openxmlformats.org/officeDocument/2006/relationships/hyperlink" Target="http://financials.morningstar.com/money-market/quote?t=SWUXX" TargetMode="External" /><Relationship Id="rId41" Type="http://schemas.openxmlformats.org/officeDocument/2006/relationships/hyperlink" Target="http://quote.morningstar.com/fund-filing/Prospectus/2012/12/28/t.aspx?t=SCHF&amp;ft=485BPOS&amp;d=ee680a76931f6daa692535301d476ec9" TargetMode="External" /><Relationship Id="rId42" Type="http://schemas.openxmlformats.org/officeDocument/2006/relationships/hyperlink" Target="http://etfs.morningstar.com/quote?t=BWX" TargetMode="External" /><Relationship Id="rId43" Type="http://schemas.openxmlformats.org/officeDocument/2006/relationships/hyperlink" Target="http://quote.morningstar.com/etf-filing/Semi-Annual-Report/2013/3/31/t.aspx?t=RWO&amp;ft=N-CSRS&amp;d=a2fff5e5bdb754f58f6ec616a2d54a1a" TargetMode="External" /><Relationship Id="rId44" Type="http://schemas.openxmlformats.org/officeDocument/2006/relationships/hyperlink" Target="http://quote.morningstar.com/fund-filing/Semi-Annual-Report/2013/2/28/t.aspx?t=SVSPX&amp;ft=N-CSRS&amp;d=3316fdb73e247f1e91badd195a77d479" TargetMode="External" /><Relationship Id="rId45" Type="http://schemas.openxmlformats.org/officeDocument/2006/relationships/hyperlink" Target="https://www.spdrs.com/library-content/public/SPDR%20Index%209.30.13%20Final_ANNUAL.pdfv" TargetMode="External" /><Relationship Id="rId46" Type="http://schemas.openxmlformats.org/officeDocument/2006/relationships/hyperlink" Target="http://quote.morningstar.com/fund-filing/Semi-Annual-Report/2013/6/30/t.aspx?t=PMEGX&amp;ft=N-CSRS&amp;d=72b68e5e279b3621890ca0326e6e6951" TargetMode="External" /><Relationship Id="rId47" Type="http://schemas.openxmlformats.org/officeDocument/2006/relationships/hyperlink" Target="http://quote.morningstar.com/fund-filing/Semi-Annual-Report/2013/6/30/t.aspx?t=TRLGX&amp;ft=N-CSRS&amp;d=10edeef50fd4f5c1a1abf8df54dcacaf" TargetMode="External" /><Relationship Id="rId48" Type="http://schemas.openxmlformats.org/officeDocument/2006/relationships/hyperlink" Target="http://quote.morningstar.com/fund-filing/Semi-Annual-Report/2013/4/30/t.aspx?t=FINEX&amp;ft=N-CSRS&amp;d=94da75fda970cea17b5128d936478c82" TargetMode="External" /><Relationship Id="rId49" Type="http://schemas.openxmlformats.org/officeDocument/2006/relationships/hyperlink" Target="http://quote.morningstar.com/fund-filing/Semi-Annual-Report/2013/2/28/t.aspx?t=TGTRX&amp;ft=N-CSRS&amp;d=2e90073700cb63df041aa46490b3b28c" TargetMode="External" /><Relationship Id="rId50" Type="http://schemas.openxmlformats.org/officeDocument/2006/relationships/hyperlink" Target="http://quote.morningstar.com/fund-filing/Annual-Report/2013/3/31/t.aspx?t=FOSCX&amp;ft=N-CSR&amp;d=b306e1191a738c1c5ff2f61b28991149" TargetMode="External" /><Relationship Id="rId51" Type="http://schemas.openxmlformats.org/officeDocument/2006/relationships/hyperlink" Target="http://quote.morningstar.com/fund-filing/Semi-Annual-Report/2013/6/30/t.aspx?t=GHAAX&amp;ft=N-CSRS&amp;d=4511a3e4e0e0e2556297d9523c6463d6" TargetMode="External" /><Relationship Id="rId52" Type="http://schemas.openxmlformats.org/officeDocument/2006/relationships/hyperlink" Target="http://portfolios.morningstar.com/fund/holdings?&amp;t=ARCX:VIG&amp;region=usa&amp;culture=en-US&amp;cur=USD&amp;e=eyJhbGciOiJSU0EtT0FFUCIsImVuYyI6IkExMjhHQ00ifQ.mRONgaSNECvqckN9gJjFqaUv9eHVq0jmHTlZMp_GDwBSNbT3anJl62HRdbF4BOw0qf9vF8xHnxuna-dqM5WEw15bu5FNz7Gp0qUbJkpZcPOQbjDjS" TargetMode="External" /><Relationship Id="rId53" Type="http://schemas.openxmlformats.org/officeDocument/2006/relationships/hyperlink" Target="http://quote.morningstar.com/fund-filing/Semi-Annual-Report/2013/6/30/t.aspx?t=VFINX&amp;ft=N-CSRS&amp;d=c36d851cad485c6190c00d60910e8b80" TargetMode="External" /><Relationship Id="rId54" Type="http://schemas.openxmlformats.org/officeDocument/2006/relationships/hyperlink" Target="http://quote.morningstar.com/fund-filing/Semi-Annual-Report/2013/6/30/t.aspx?t=VIPSX&amp;ft=N-CSRS&amp;d=ae3ba2d92a4c870de3662f3838e33674" TargetMode="External" /><Relationship Id="rId55" Type="http://schemas.openxmlformats.org/officeDocument/2006/relationships/hyperlink" Target="http://portfolios.morningstar.com/fund/summary?t=VMRXX&amp;region=usa&amp;culture=en-US" TargetMode="External" /><Relationship Id="rId56" Type="http://schemas.openxmlformats.org/officeDocument/2006/relationships/hyperlink" Target="http://quote.morningstar.com/etf-filing/Annual-Report/2012/10/31/t.aspx?t=VWO&amp;ft=N-CSR&amp;d=95ff8dbf975a184010e77be4922aca25" TargetMode="External" /><Relationship Id="rId57" Type="http://schemas.openxmlformats.org/officeDocument/2006/relationships/hyperlink" Target="http://quote.morningstar.com/fund-filing/Semi-Annual-Report/2012/7/31/t.aspx?t=VGSNX&amp;ft=N-CSRS&amp;d=3e89f150c0fc33c9f770dd80033b8ac9" TargetMode="External" /><Relationship Id="rId58" Type="http://schemas.openxmlformats.org/officeDocument/2006/relationships/hyperlink" Target="http://quote.morningstar.com/etf-filing/Semi-Annual-Report/2013/6/30/t.aspx?t=BND&amp;ft=N-CSRS&amp;d=72c036f8af29d7b5fd730cdf4644d891" TargetMode="External" /><Relationship Id="rId59" Type="http://schemas.openxmlformats.org/officeDocument/2006/relationships/hyperlink" Target="http://quote.morningstar.com/etf-filing/Semi-Annual-Report/2013/6/30/t.aspx?t=BSV&amp;ft=N-CSRS&amp;d=e41cfbaaf7e6e19aa4e000c655135528" TargetMode="External" /><Relationship Id="rId60" Type="http://schemas.openxmlformats.org/officeDocument/2006/relationships/hyperlink" Target="http://www.morningstar.com/topics/companies/amazon.com.htm" TargetMode="External" /><Relationship Id="rId61" Type="http://schemas.openxmlformats.org/officeDocument/2006/relationships/hyperlink" Target="https://www.nest529direct.com/content/investments_individual.html" TargetMode="External" /><Relationship Id="rId62" Type="http://schemas.openxmlformats.org/officeDocument/2006/relationships/hyperlink" Target="http://www.bloomberg.com/news/2011-06-01/fidelity-s-danoff-bets-on-facebook-zynga.html" TargetMode="External" /><Relationship Id="rId63" Type="http://schemas.openxmlformats.org/officeDocument/2006/relationships/hyperlink" Target="http://blogs.wsj.com/deals/2012/08/24/who-else-has-a-big-bet-on-facebook/" TargetMode="External" /><Relationship Id="rId64" Type="http://schemas.openxmlformats.org/officeDocument/2006/relationships/hyperlink" Target="http://www.fbcoverup.com/docs/Morgan-Stanley-Funds-In-Big-Facebook-Bet-WALL-STREET-JOURNAL-Aug-24-2012.html" TargetMode="External" /><Relationship Id="rId65" Type="http://schemas.openxmlformats.org/officeDocument/2006/relationships/hyperlink" Target="http://dealbook.nytimes.com/2011/04/15/t-rowe-price-discloses-190-million-stake-in-facebook/" TargetMode="External" /><Relationship Id="rId66" Type="http://schemas.openxmlformats.org/officeDocument/2006/relationships/hyperlink" Target="http://online.wsj.com/news/articles/SB10001424052748704495004576264730149910442" TargetMode="Externa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55"/>
  <sheetViews>
    <sheetView tabSelected="1" zoomScale="30" zoomScaleNormal="30" zoomScalePageLayoutView="0" workbookViewId="0" topLeftCell="A1">
      <pane ySplit="1" topLeftCell="A2" activePane="bottomLeft" state="frozen"/>
      <selection pane="topLeft" activeCell="M1" sqref="M1"/>
      <selection pane="bottomLeft" activeCell="X110" sqref="X110"/>
    </sheetView>
  </sheetViews>
  <sheetFormatPr defaultColWidth="9.140625" defaultRowHeight="15"/>
  <cols>
    <col min="1" max="1" width="9.140625" style="41" customWidth="1"/>
    <col min="2" max="2" width="164.140625" style="11" customWidth="1"/>
    <col min="3" max="3" width="21.28125" style="7" customWidth="1"/>
    <col min="4" max="54" width="10.28125" style="12" customWidth="1"/>
    <col min="55" max="55" width="8.421875" style="12" customWidth="1"/>
    <col min="56" max="56" width="24.7109375" style="14" customWidth="1"/>
    <col min="57" max="61" width="31.421875" style="14" customWidth="1"/>
    <col min="62" max="62" width="34.28125" style="14" customWidth="1"/>
    <col min="63" max="63" width="31.421875" style="14" customWidth="1"/>
    <col min="64" max="64" width="31.421875" style="15" customWidth="1"/>
    <col min="65" max="65" width="31.421875" style="14" customWidth="1"/>
    <col min="66" max="66" width="37.57421875" style="13" customWidth="1"/>
    <col min="67" max="67" width="13.28125" style="11" customWidth="1"/>
    <col min="68" max="68" width="12.57421875" style="11" customWidth="1"/>
    <col min="69" max="69" width="13.8515625" style="11" customWidth="1"/>
    <col min="70" max="74" width="8.140625" style="11" customWidth="1"/>
    <col min="75" max="75" width="8.140625" style="16" customWidth="1"/>
    <col min="76" max="102" width="8.140625" style="11" customWidth="1"/>
    <col min="103" max="16384" width="9.140625" style="11" customWidth="1"/>
  </cols>
  <sheetData>
    <row r="1" spans="1:62" s="6" customFormat="1" ht="367.5" customHeight="1" thickBot="1" thickTop="1">
      <c r="A1" s="58"/>
      <c r="B1" s="59" t="s">
        <v>60</v>
      </c>
      <c r="C1" s="60" t="s">
        <v>6</v>
      </c>
      <c r="D1" s="71" t="s">
        <v>8</v>
      </c>
      <c r="E1" s="61" t="s">
        <v>32</v>
      </c>
      <c r="F1" s="62" t="s">
        <v>43</v>
      </c>
      <c r="G1" s="62" t="s">
        <v>41</v>
      </c>
      <c r="H1" s="62" t="s">
        <v>40</v>
      </c>
      <c r="I1" s="62" t="s">
        <v>39</v>
      </c>
      <c r="J1" s="62" t="s">
        <v>63</v>
      </c>
      <c r="K1" s="62" t="s">
        <v>50</v>
      </c>
      <c r="L1" s="62" t="s">
        <v>51</v>
      </c>
      <c r="M1" s="62" t="s">
        <v>45</v>
      </c>
      <c r="N1" s="62" t="s">
        <v>44</v>
      </c>
      <c r="O1" s="61" t="s">
        <v>9</v>
      </c>
      <c r="P1" s="61" t="s">
        <v>141</v>
      </c>
      <c r="Q1" s="61" t="s">
        <v>10</v>
      </c>
      <c r="R1" s="61" t="s">
        <v>11</v>
      </c>
      <c r="S1" s="61" t="s">
        <v>224</v>
      </c>
      <c r="T1" s="61" t="s">
        <v>123</v>
      </c>
      <c r="U1" s="62" t="s">
        <v>49</v>
      </c>
      <c r="V1" s="61" t="s">
        <v>13</v>
      </c>
      <c r="W1" s="61" t="s">
        <v>228</v>
      </c>
      <c r="X1" s="61" t="s">
        <v>223</v>
      </c>
      <c r="Y1" s="61" t="s">
        <v>14</v>
      </c>
      <c r="Z1" s="61" t="s">
        <v>15</v>
      </c>
      <c r="AA1" s="61" t="s">
        <v>142</v>
      </c>
      <c r="AB1" s="61" t="s">
        <v>143</v>
      </c>
      <c r="AC1" s="61" t="s">
        <v>46</v>
      </c>
      <c r="AD1" s="61" t="s">
        <v>12</v>
      </c>
      <c r="AE1" s="61" t="s">
        <v>118</v>
      </c>
      <c r="AF1" s="61" t="s">
        <v>19</v>
      </c>
      <c r="AG1" s="61" t="s">
        <v>16</v>
      </c>
      <c r="AH1" s="61" t="s">
        <v>17</v>
      </c>
      <c r="AI1" s="61" t="s">
        <v>36</v>
      </c>
      <c r="AJ1" s="61" t="s">
        <v>18</v>
      </c>
      <c r="AK1" s="61" t="s">
        <v>20</v>
      </c>
      <c r="AL1" s="61" t="s">
        <v>48</v>
      </c>
      <c r="AM1" s="61" t="s">
        <v>21</v>
      </c>
      <c r="AN1" s="61" t="s">
        <v>22</v>
      </c>
      <c r="AO1" s="61" t="s">
        <v>23</v>
      </c>
      <c r="AP1" s="61" t="s">
        <v>64</v>
      </c>
      <c r="AQ1" s="61" t="s">
        <v>24</v>
      </c>
      <c r="AR1" s="61" t="s">
        <v>33</v>
      </c>
      <c r="AS1" s="61" t="s">
        <v>25</v>
      </c>
      <c r="AT1" s="61" t="s">
        <v>26</v>
      </c>
      <c r="AU1" s="61" t="s">
        <v>184</v>
      </c>
      <c r="AV1" s="61" t="s">
        <v>34</v>
      </c>
      <c r="AW1" s="61" t="s">
        <v>27</v>
      </c>
      <c r="AX1" s="61" t="s">
        <v>28</v>
      </c>
      <c r="AY1" s="61" t="s">
        <v>42</v>
      </c>
      <c r="AZ1" s="61" t="s">
        <v>35</v>
      </c>
      <c r="BA1" s="61" t="s">
        <v>29</v>
      </c>
      <c r="BB1" s="61" t="s">
        <v>30</v>
      </c>
      <c r="BC1" s="61" t="s">
        <v>52</v>
      </c>
      <c r="BD1" s="63" t="s">
        <v>53</v>
      </c>
      <c r="BE1" s="63" t="s">
        <v>54</v>
      </c>
      <c r="BF1" s="63" t="s">
        <v>55</v>
      </c>
      <c r="BG1" s="63" t="s">
        <v>56</v>
      </c>
      <c r="BH1" s="63" t="s">
        <v>57</v>
      </c>
      <c r="BI1" s="63" t="s">
        <v>58</v>
      </c>
      <c r="BJ1" s="64" t="s">
        <v>31</v>
      </c>
    </row>
    <row r="2" spans="1:62" s="17" customFormat="1" ht="42.75" customHeight="1" thickBot="1">
      <c r="A2" s="65"/>
      <c r="B2" s="51" t="s">
        <v>37</v>
      </c>
      <c r="C2" s="28"/>
      <c r="D2" s="72"/>
      <c r="E2" s="50" t="s">
        <v>219</v>
      </c>
      <c r="F2" s="29"/>
      <c r="G2" s="29"/>
      <c r="H2" s="29"/>
      <c r="I2" s="30"/>
      <c r="J2" s="30"/>
      <c r="K2" s="30"/>
      <c r="L2" s="29"/>
      <c r="M2" s="30"/>
      <c r="N2" s="31"/>
      <c r="O2" s="31"/>
      <c r="P2" s="31"/>
      <c r="Q2" s="31"/>
      <c r="R2" s="43"/>
      <c r="S2" s="44"/>
      <c r="T2" s="44"/>
      <c r="U2" s="45"/>
      <c r="V2" s="46"/>
      <c r="W2" s="47"/>
      <c r="X2" s="47"/>
      <c r="Y2" s="43"/>
      <c r="Z2" s="43"/>
      <c r="AA2" s="43"/>
      <c r="AB2" s="43"/>
      <c r="AC2" s="46"/>
      <c r="AD2" s="48"/>
      <c r="AE2" s="46"/>
      <c r="AF2" s="46"/>
      <c r="AG2" s="46"/>
      <c r="AH2" s="43"/>
      <c r="AI2" s="43"/>
      <c r="AJ2" s="46"/>
      <c r="AK2" s="49"/>
      <c r="AL2" s="46"/>
      <c r="AM2" s="46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8"/>
      <c r="BC2" s="32"/>
      <c r="BD2" s="52"/>
      <c r="BE2" s="53"/>
      <c r="BF2" s="53"/>
      <c r="BG2" s="53"/>
      <c r="BH2" s="53"/>
      <c r="BI2" s="53"/>
      <c r="BJ2" s="66"/>
    </row>
    <row r="3" spans="1:71" s="1" customFormat="1" ht="36" customHeight="1" thickBot="1">
      <c r="A3" s="67"/>
      <c r="B3" s="24" t="s">
        <v>38</v>
      </c>
      <c r="C3" s="25"/>
      <c r="D3" s="73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5"/>
      <c r="BC3" s="27"/>
      <c r="BD3" s="54" t="s">
        <v>0</v>
      </c>
      <c r="BE3" s="55" t="s">
        <v>1</v>
      </c>
      <c r="BF3" s="55" t="s">
        <v>2</v>
      </c>
      <c r="BG3" s="55" t="s">
        <v>3</v>
      </c>
      <c r="BH3" s="55" t="s">
        <v>4</v>
      </c>
      <c r="BI3" s="55" t="s">
        <v>5</v>
      </c>
      <c r="BJ3" s="68"/>
      <c r="BS3" s="2"/>
    </row>
    <row r="4" spans="1:71" s="1" customFormat="1" ht="30" customHeight="1" thickTop="1">
      <c r="A4" s="146">
        <v>1</v>
      </c>
      <c r="B4" s="147" t="s">
        <v>61</v>
      </c>
      <c r="C4" s="148" t="s">
        <v>62</v>
      </c>
      <c r="D4" s="149">
        <v>1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1">
        <v>1</v>
      </c>
      <c r="W4" s="151">
        <v>1</v>
      </c>
      <c r="X4" s="151">
        <v>1</v>
      </c>
      <c r="Y4" s="150"/>
      <c r="Z4" s="150"/>
      <c r="AA4" s="150"/>
      <c r="AB4" s="150"/>
      <c r="AC4" s="150"/>
      <c r="AD4" s="151">
        <v>1</v>
      </c>
      <c r="AE4" s="151">
        <v>1</v>
      </c>
      <c r="AF4" s="150"/>
      <c r="AG4" s="150"/>
      <c r="AH4" s="150"/>
      <c r="AI4" s="150"/>
      <c r="AJ4" s="151">
        <v>1</v>
      </c>
      <c r="AK4" s="150"/>
      <c r="AL4" s="150"/>
      <c r="AM4" s="150"/>
      <c r="AN4" s="150"/>
      <c r="AO4" s="150"/>
      <c r="AP4" s="151">
        <v>1</v>
      </c>
      <c r="AQ4" s="150"/>
      <c r="AR4" s="150"/>
      <c r="AS4" s="150"/>
      <c r="AT4" s="150"/>
      <c r="AU4" s="150"/>
      <c r="AV4" s="150"/>
      <c r="AW4" s="150"/>
      <c r="AX4" s="151">
        <v>1</v>
      </c>
      <c r="AY4" s="150"/>
      <c r="AZ4" s="150"/>
      <c r="BA4" s="150"/>
      <c r="BB4" s="152"/>
      <c r="BC4" s="153"/>
      <c r="BD4" s="154"/>
      <c r="BE4" s="155"/>
      <c r="BF4" s="155">
        <v>100000</v>
      </c>
      <c r="BG4" s="155"/>
      <c r="BH4" s="155"/>
      <c r="BI4" s="155"/>
      <c r="BJ4" s="156">
        <f>SUM(BD4:BI4)</f>
        <v>100000</v>
      </c>
      <c r="BS4" s="2"/>
    </row>
    <row r="5" spans="1:71" s="1" customFormat="1" ht="30" customHeight="1">
      <c r="A5" s="157">
        <f>A4+1</f>
        <v>2</v>
      </c>
      <c r="B5" s="158" t="s">
        <v>216</v>
      </c>
      <c r="C5" s="159"/>
      <c r="D5" s="160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2"/>
      <c r="BC5" s="163"/>
      <c r="BD5" s="164"/>
      <c r="BE5" s="165"/>
      <c r="BF5" s="165"/>
      <c r="BG5" s="165"/>
      <c r="BH5" s="165"/>
      <c r="BI5" s="165"/>
      <c r="BJ5" s="166"/>
      <c r="BS5" s="2"/>
    </row>
    <row r="6" spans="1:71" s="1" customFormat="1" ht="30" customHeight="1">
      <c r="A6" s="167">
        <f>A5+1</f>
        <v>3</v>
      </c>
      <c r="B6" s="147" t="s">
        <v>65</v>
      </c>
      <c r="C6" s="148" t="s">
        <v>217</v>
      </c>
      <c r="D6" s="168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2"/>
      <c r="BC6" s="153"/>
      <c r="BD6" s="154">
        <v>15000</v>
      </c>
      <c r="BE6" s="155"/>
      <c r="BF6" s="155"/>
      <c r="BG6" s="155"/>
      <c r="BH6" s="155"/>
      <c r="BI6" s="155"/>
      <c r="BJ6" s="156">
        <f>SUM(BD6:BI6)</f>
        <v>15000</v>
      </c>
      <c r="BS6" s="2"/>
    </row>
    <row r="7" spans="1:71" s="1" customFormat="1" ht="30" customHeight="1">
      <c r="A7" s="167">
        <f>A6+1</f>
        <v>4</v>
      </c>
      <c r="B7" s="147" t="s">
        <v>75</v>
      </c>
      <c r="C7" s="148" t="s">
        <v>76</v>
      </c>
      <c r="D7" s="168"/>
      <c r="E7" s="151">
        <v>1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2"/>
      <c r="BC7" s="153"/>
      <c r="BD7" s="154"/>
      <c r="BE7" s="155"/>
      <c r="BF7" s="155">
        <v>100000</v>
      </c>
      <c r="BG7" s="155"/>
      <c r="BH7" s="155"/>
      <c r="BI7" s="155"/>
      <c r="BJ7" s="156">
        <f>SUM(BD7:BI7)</f>
        <v>100000</v>
      </c>
      <c r="BS7" s="2"/>
    </row>
    <row r="8" spans="1:71" s="1" customFormat="1" ht="30" customHeight="1">
      <c r="A8" s="167">
        <f>A7+1</f>
        <v>5</v>
      </c>
      <c r="B8" s="147" t="s">
        <v>66</v>
      </c>
      <c r="C8" s="148" t="s">
        <v>67</v>
      </c>
      <c r="D8" s="168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1">
        <v>1</v>
      </c>
      <c r="R8" s="150"/>
      <c r="S8" s="151">
        <v>1</v>
      </c>
      <c r="T8" s="151">
        <v>1</v>
      </c>
      <c r="U8" s="150"/>
      <c r="V8" s="151">
        <v>1</v>
      </c>
      <c r="W8" s="150"/>
      <c r="X8" s="150"/>
      <c r="Y8" s="150"/>
      <c r="Z8" s="150"/>
      <c r="AA8" s="150"/>
      <c r="AB8" s="150"/>
      <c r="AC8" s="150"/>
      <c r="AD8" s="151">
        <v>1</v>
      </c>
      <c r="AE8" s="151">
        <v>1</v>
      </c>
      <c r="AF8" s="150"/>
      <c r="AG8" s="150"/>
      <c r="AH8" s="150"/>
      <c r="AI8" s="150"/>
      <c r="AJ8" s="151">
        <v>1</v>
      </c>
      <c r="AK8" s="150"/>
      <c r="AL8" s="150"/>
      <c r="AM8" s="151">
        <v>1</v>
      </c>
      <c r="AN8" s="150"/>
      <c r="AO8" s="150"/>
      <c r="AP8" s="151">
        <v>1</v>
      </c>
      <c r="AQ8" s="150"/>
      <c r="AR8" s="150"/>
      <c r="AS8" s="150"/>
      <c r="AT8" s="150"/>
      <c r="AU8" s="150"/>
      <c r="AV8" s="150"/>
      <c r="AW8" s="150"/>
      <c r="AX8" s="150"/>
      <c r="AY8" s="150"/>
      <c r="AZ8" s="151">
        <v>1</v>
      </c>
      <c r="BA8" s="150"/>
      <c r="BB8" s="152"/>
      <c r="BC8" s="153"/>
      <c r="BD8" s="154"/>
      <c r="BE8" s="155">
        <v>50000</v>
      </c>
      <c r="BF8" s="155"/>
      <c r="BG8" s="155"/>
      <c r="BH8" s="155"/>
      <c r="BI8" s="155"/>
      <c r="BJ8" s="156">
        <f>SUM(BD8:BI8)</f>
        <v>50000</v>
      </c>
      <c r="BS8" s="2"/>
    </row>
    <row r="9" spans="1:71" s="1" customFormat="1" ht="30" customHeight="1">
      <c r="A9" s="157">
        <f>A8+1</f>
        <v>6</v>
      </c>
      <c r="B9" s="158" t="s">
        <v>200</v>
      </c>
      <c r="C9" s="69"/>
      <c r="D9" s="160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2"/>
      <c r="BC9" s="163"/>
      <c r="BD9" s="164"/>
      <c r="BE9" s="165"/>
      <c r="BF9" s="165"/>
      <c r="BG9" s="165">
        <v>250000</v>
      </c>
      <c r="BH9" s="165"/>
      <c r="BI9" s="165"/>
      <c r="BJ9" s="166">
        <f>SUM(BD9:BI9)</f>
        <v>250000</v>
      </c>
      <c r="BS9" s="2"/>
    </row>
    <row r="10" spans="1:71" s="1" customFormat="1" ht="30" customHeight="1">
      <c r="A10" s="157">
        <f>A9+1</f>
        <v>7</v>
      </c>
      <c r="B10" s="158" t="s">
        <v>201</v>
      </c>
      <c r="C10" s="159"/>
      <c r="D10" s="169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2"/>
      <c r="BC10" s="163"/>
      <c r="BD10" s="164">
        <v>15000</v>
      </c>
      <c r="BE10" s="165"/>
      <c r="BF10" s="165"/>
      <c r="BG10" s="165"/>
      <c r="BH10" s="165"/>
      <c r="BI10" s="165"/>
      <c r="BJ10" s="166">
        <f>SUM(BD10:BI10)</f>
        <v>15000</v>
      </c>
      <c r="BS10" s="2"/>
    </row>
    <row r="11" spans="1:71" s="1" customFormat="1" ht="30" customHeight="1">
      <c r="A11" s="157">
        <f>A10+1</f>
        <v>8</v>
      </c>
      <c r="B11" s="158" t="s">
        <v>198</v>
      </c>
      <c r="C11" s="159"/>
      <c r="D11" s="160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2"/>
      <c r="BC11" s="163"/>
      <c r="BD11" s="164"/>
      <c r="BE11" s="165"/>
      <c r="BF11" s="165"/>
      <c r="BG11" s="165">
        <v>250000</v>
      </c>
      <c r="BH11" s="165"/>
      <c r="BI11" s="165"/>
      <c r="BJ11" s="166">
        <f>SUM(BD11:BI11)</f>
        <v>250000</v>
      </c>
      <c r="BS11" s="2"/>
    </row>
    <row r="12" spans="1:71" s="1" customFormat="1" ht="30" customHeight="1">
      <c r="A12" s="167">
        <f>A11+1</f>
        <v>9</v>
      </c>
      <c r="B12" s="147" t="s">
        <v>211</v>
      </c>
      <c r="C12" s="148"/>
      <c r="D12" s="168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1">
        <v>1</v>
      </c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2"/>
      <c r="BC12" s="153"/>
      <c r="BD12" s="154"/>
      <c r="BE12" s="155"/>
      <c r="BF12" s="155"/>
      <c r="BG12" s="155"/>
      <c r="BH12" s="155"/>
      <c r="BI12" s="155"/>
      <c r="BJ12" s="156"/>
      <c r="BS12" s="2"/>
    </row>
    <row r="13" spans="1:71" s="1" customFormat="1" ht="30" customHeight="1">
      <c r="A13" s="157">
        <f>A12+1</f>
        <v>10</v>
      </c>
      <c r="B13" s="158" t="s">
        <v>69</v>
      </c>
      <c r="C13" s="69" t="s">
        <v>70</v>
      </c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2"/>
      <c r="BC13" s="163"/>
      <c r="BD13" s="164"/>
      <c r="BE13" s="165">
        <v>50000</v>
      </c>
      <c r="BF13" s="165"/>
      <c r="BG13" s="165"/>
      <c r="BH13" s="165"/>
      <c r="BI13" s="165"/>
      <c r="BJ13" s="166">
        <f>SUM(BD13:BI13)</f>
        <v>50000</v>
      </c>
      <c r="BS13" s="2"/>
    </row>
    <row r="14" spans="1:71" s="1" customFormat="1" ht="30" customHeight="1">
      <c r="A14" s="157">
        <f>A13+1</f>
        <v>11</v>
      </c>
      <c r="B14" s="158" t="s">
        <v>195</v>
      </c>
      <c r="C14" s="69"/>
      <c r="D14" s="160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2"/>
      <c r="BC14" s="163"/>
      <c r="BD14" s="164"/>
      <c r="BE14" s="165"/>
      <c r="BF14" s="165"/>
      <c r="BG14" s="165">
        <v>250000</v>
      </c>
      <c r="BH14" s="165"/>
      <c r="BI14" s="165"/>
      <c r="BJ14" s="166">
        <f>SUM(BD14:BI14)</f>
        <v>250000</v>
      </c>
      <c r="BS14" s="2"/>
    </row>
    <row r="15" spans="1:71" s="1" customFormat="1" ht="30" customHeight="1">
      <c r="A15" s="157">
        <f>A14+1</f>
        <v>12</v>
      </c>
      <c r="B15" s="158" t="s">
        <v>212</v>
      </c>
      <c r="C15" s="69"/>
      <c r="D15" s="160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2"/>
      <c r="BC15" s="163"/>
      <c r="BD15" s="164"/>
      <c r="BE15" s="165"/>
      <c r="BF15" s="165"/>
      <c r="BG15" s="165"/>
      <c r="BH15" s="165"/>
      <c r="BI15" s="165"/>
      <c r="BJ15" s="166"/>
      <c r="BS15" s="2"/>
    </row>
    <row r="16" spans="1:71" s="1" customFormat="1" ht="30" customHeight="1">
      <c r="A16" s="167">
        <f>A15+1</f>
        <v>13</v>
      </c>
      <c r="B16" s="147" t="s">
        <v>71</v>
      </c>
      <c r="C16" s="148" t="s">
        <v>72</v>
      </c>
      <c r="D16" s="149">
        <v>1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70"/>
      <c r="AV16" s="150"/>
      <c r="AW16" s="150"/>
      <c r="AX16" s="150"/>
      <c r="AY16" s="150"/>
      <c r="AZ16" s="150"/>
      <c r="BA16" s="150"/>
      <c r="BB16" s="152"/>
      <c r="BC16" s="153"/>
      <c r="BD16" s="154"/>
      <c r="BE16" s="155">
        <v>50000</v>
      </c>
      <c r="BF16" s="155"/>
      <c r="BG16" s="155"/>
      <c r="BH16" s="155"/>
      <c r="BI16" s="155"/>
      <c r="BJ16" s="156">
        <f>SUM(BD16:BI16)</f>
        <v>50000</v>
      </c>
      <c r="BS16" s="2"/>
    </row>
    <row r="17" spans="1:71" s="1" customFormat="1" ht="30" customHeight="1">
      <c r="A17" s="157">
        <f>A16+1</f>
        <v>14</v>
      </c>
      <c r="B17" s="158" t="s">
        <v>73</v>
      </c>
      <c r="C17" s="171" t="s">
        <v>74</v>
      </c>
      <c r="D17" s="172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2"/>
      <c r="BC17" s="163"/>
      <c r="BD17" s="164">
        <v>15000</v>
      </c>
      <c r="BE17" s="165"/>
      <c r="BF17" s="165"/>
      <c r="BG17" s="165"/>
      <c r="BH17" s="165"/>
      <c r="BI17" s="165"/>
      <c r="BJ17" s="166">
        <f>SUM(BD17:BI17)</f>
        <v>15000</v>
      </c>
      <c r="BS17" s="2"/>
    </row>
    <row r="18" spans="1:71" s="1" customFormat="1" ht="30" customHeight="1">
      <c r="A18" s="167">
        <f>A17+1</f>
        <v>15</v>
      </c>
      <c r="B18" s="147" t="s">
        <v>77</v>
      </c>
      <c r="C18" s="148" t="s">
        <v>78</v>
      </c>
      <c r="D18" s="149">
        <v>1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1">
        <v>1</v>
      </c>
      <c r="P18" s="150"/>
      <c r="Q18" s="150"/>
      <c r="R18" s="150"/>
      <c r="S18" s="151">
        <v>1</v>
      </c>
      <c r="T18" s="150"/>
      <c r="U18" s="150"/>
      <c r="V18" s="151">
        <v>1</v>
      </c>
      <c r="W18" s="150"/>
      <c r="X18" s="150"/>
      <c r="Y18" s="150"/>
      <c r="Z18" s="150"/>
      <c r="AA18" s="150"/>
      <c r="AB18" s="150"/>
      <c r="AC18" s="150"/>
      <c r="AD18" s="151">
        <v>1</v>
      </c>
      <c r="AE18" s="150"/>
      <c r="AF18" s="151">
        <v>1</v>
      </c>
      <c r="AG18" s="150"/>
      <c r="AH18" s="151">
        <v>1</v>
      </c>
      <c r="AI18" s="151">
        <v>1</v>
      </c>
      <c r="AJ18" s="150"/>
      <c r="AK18" s="151">
        <v>1</v>
      </c>
      <c r="AL18" s="151">
        <v>1</v>
      </c>
      <c r="AM18" s="151">
        <v>1</v>
      </c>
      <c r="AN18" s="150"/>
      <c r="AO18" s="151">
        <v>1</v>
      </c>
      <c r="AP18" s="151">
        <v>1</v>
      </c>
      <c r="AQ18" s="151">
        <v>1</v>
      </c>
      <c r="AR18" s="151">
        <v>1</v>
      </c>
      <c r="AS18" s="150"/>
      <c r="AT18" s="150"/>
      <c r="AU18" s="150"/>
      <c r="AV18" s="150"/>
      <c r="AW18" s="151">
        <v>1</v>
      </c>
      <c r="AX18" s="151">
        <v>1</v>
      </c>
      <c r="AY18" s="150"/>
      <c r="AZ18" s="151">
        <v>1</v>
      </c>
      <c r="BA18" s="150"/>
      <c r="BB18" s="152"/>
      <c r="BC18" s="153"/>
      <c r="BD18" s="154"/>
      <c r="BE18" s="155">
        <v>50000</v>
      </c>
      <c r="BF18" s="155"/>
      <c r="BG18" s="155"/>
      <c r="BH18" s="155"/>
      <c r="BI18" s="155"/>
      <c r="BJ18" s="156">
        <f>SUM(BD18:BI18)</f>
        <v>50000</v>
      </c>
      <c r="BS18" s="2"/>
    </row>
    <row r="19" spans="1:71" s="1" customFormat="1" ht="30" customHeight="1">
      <c r="A19" s="157">
        <f>A18+1</f>
        <v>16</v>
      </c>
      <c r="B19" s="158" t="s">
        <v>199</v>
      </c>
      <c r="C19" s="69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2"/>
      <c r="BC19" s="163"/>
      <c r="BD19" s="164"/>
      <c r="BE19" s="165"/>
      <c r="BF19" s="165">
        <v>100000</v>
      </c>
      <c r="BG19" s="165"/>
      <c r="BH19" s="165"/>
      <c r="BI19" s="165"/>
      <c r="BJ19" s="166">
        <f>SUM(BD19:BI19)</f>
        <v>100000</v>
      </c>
      <c r="BS19" s="2"/>
    </row>
    <row r="20" spans="1:71" s="1" customFormat="1" ht="30" customHeight="1">
      <c r="A20" s="167">
        <f>A19+1</f>
        <v>17</v>
      </c>
      <c r="B20" s="147" t="s">
        <v>81</v>
      </c>
      <c r="C20" s="148" t="s">
        <v>82</v>
      </c>
      <c r="D20" s="168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1">
        <v>1</v>
      </c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2"/>
      <c r="BC20" s="153"/>
      <c r="BD20" s="154">
        <v>1000</v>
      </c>
      <c r="BE20" s="155"/>
      <c r="BF20" s="155"/>
      <c r="BG20" s="155"/>
      <c r="BH20" s="155"/>
      <c r="BI20" s="155"/>
      <c r="BJ20" s="156">
        <f>SUM(BD20:BI20)</f>
        <v>1000</v>
      </c>
      <c r="BS20" s="2"/>
    </row>
    <row r="21" spans="1:71" s="1" customFormat="1" ht="30" customHeight="1">
      <c r="A21" s="157">
        <f>A20+1</f>
        <v>18</v>
      </c>
      <c r="B21" s="158" t="s">
        <v>83</v>
      </c>
      <c r="C21" s="69" t="s">
        <v>84</v>
      </c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2"/>
      <c r="BC21" s="163"/>
      <c r="BD21" s="164">
        <v>15000</v>
      </c>
      <c r="BE21" s="165"/>
      <c r="BF21" s="165"/>
      <c r="BG21" s="165"/>
      <c r="BH21" s="165"/>
      <c r="BI21" s="165"/>
      <c r="BJ21" s="166">
        <f>SUM(BD21:BI21)</f>
        <v>15000</v>
      </c>
      <c r="BS21" s="2"/>
    </row>
    <row r="22" spans="1:71" s="1" customFormat="1" ht="30" customHeight="1">
      <c r="A22" s="167">
        <f>A21+1</f>
        <v>19</v>
      </c>
      <c r="B22" s="147" t="s">
        <v>85</v>
      </c>
      <c r="C22" s="148" t="s">
        <v>86</v>
      </c>
      <c r="D22" s="149">
        <v>1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1">
        <v>1</v>
      </c>
      <c r="W22" s="150"/>
      <c r="X22" s="150"/>
      <c r="Y22" s="150"/>
      <c r="Z22" s="150"/>
      <c r="AA22" s="150"/>
      <c r="AB22" s="150"/>
      <c r="AC22" s="150"/>
      <c r="AD22" s="150"/>
      <c r="AE22" s="150"/>
      <c r="AF22" s="151">
        <v>1</v>
      </c>
      <c r="AG22" s="151">
        <v>1</v>
      </c>
      <c r="AH22" s="151">
        <v>1</v>
      </c>
      <c r="AI22" s="151">
        <v>1</v>
      </c>
      <c r="AJ22" s="151">
        <v>1</v>
      </c>
      <c r="AK22" s="150"/>
      <c r="AL22" s="150"/>
      <c r="AM22" s="150"/>
      <c r="AN22" s="150"/>
      <c r="AO22" s="151">
        <v>1</v>
      </c>
      <c r="AP22" s="151">
        <v>1</v>
      </c>
      <c r="AQ22" s="150"/>
      <c r="AR22" s="150"/>
      <c r="AS22" s="150"/>
      <c r="AT22" s="150"/>
      <c r="AU22" s="173"/>
      <c r="AV22" s="150"/>
      <c r="AW22" s="150"/>
      <c r="AX22" s="150"/>
      <c r="AY22" s="150"/>
      <c r="AZ22" s="151">
        <v>1</v>
      </c>
      <c r="BA22" s="150"/>
      <c r="BB22" s="152"/>
      <c r="BC22" s="153"/>
      <c r="BD22" s="154"/>
      <c r="BE22" s="155">
        <v>50000</v>
      </c>
      <c r="BF22" s="155"/>
      <c r="BG22" s="155"/>
      <c r="BH22" s="155"/>
      <c r="BI22" s="155"/>
      <c r="BJ22" s="156">
        <f>SUM(BD22:BI22)</f>
        <v>50000</v>
      </c>
      <c r="BS22" s="2"/>
    </row>
    <row r="23" spans="1:71" s="1" customFormat="1" ht="30" customHeight="1">
      <c r="A23" s="167">
        <f>A22+1</f>
        <v>20</v>
      </c>
      <c r="B23" s="147" t="s">
        <v>87</v>
      </c>
      <c r="C23" s="148" t="s">
        <v>88</v>
      </c>
      <c r="D23" s="149">
        <v>1</v>
      </c>
      <c r="E23" s="151">
        <v>1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1">
        <v>1</v>
      </c>
      <c r="AF23" s="150"/>
      <c r="AG23" s="150"/>
      <c r="AH23" s="150"/>
      <c r="AI23" s="151">
        <v>1</v>
      </c>
      <c r="AJ23" s="150"/>
      <c r="AK23" s="150"/>
      <c r="AL23" s="150"/>
      <c r="AM23" s="151">
        <v>1</v>
      </c>
      <c r="AN23" s="150"/>
      <c r="AO23" s="150"/>
      <c r="AP23" s="150"/>
      <c r="AQ23" s="150"/>
      <c r="AR23" s="150"/>
      <c r="AS23" s="150"/>
      <c r="AT23" s="150"/>
      <c r="AU23" s="151">
        <v>1</v>
      </c>
      <c r="AV23" s="150"/>
      <c r="AW23" s="150"/>
      <c r="AX23" s="151">
        <v>1</v>
      </c>
      <c r="AY23" s="150"/>
      <c r="AZ23" s="150"/>
      <c r="BA23" s="150"/>
      <c r="BB23" s="152"/>
      <c r="BC23" s="153"/>
      <c r="BD23" s="154"/>
      <c r="BE23" s="155">
        <v>50000</v>
      </c>
      <c r="BF23" s="155"/>
      <c r="BG23" s="155"/>
      <c r="BH23" s="155"/>
      <c r="BI23" s="155"/>
      <c r="BJ23" s="156">
        <f>SUM(BD23:BI23)</f>
        <v>50000</v>
      </c>
      <c r="BS23" s="2"/>
    </row>
    <row r="24" spans="1:71" s="1" customFormat="1" ht="30" customHeight="1">
      <c r="A24" s="157">
        <f>A23+1</f>
        <v>21</v>
      </c>
      <c r="B24" s="158" t="s">
        <v>89</v>
      </c>
      <c r="C24" s="69" t="s">
        <v>90</v>
      </c>
      <c r="D24" s="160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2"/>
      <c r="BC24" s="163"/>
      <c r="BD24" s="164"/>
      <c r="BE24" s="165">
        <v>50000</v>
      </c>
      <c r="BF24" s="165"/>
      <c r="BG24" s="165"/>
      <c r="BH24" s="165"/>
      <c r="BI24" s="165"/>
      <c r="BJ24" s="166">
        <f>SUM(BD24:BI24)</f>
        <v>50000</v>
      </c>
      <c r="BS24" s="2"/>
    </row>
    <row r="25" spans="1:71" s="1" customFormat="1" ht="30" customHeight="1">
      <c r="A25" s="167">
        <f>A24+1</f>
        <v>22</v>
      </c>
      <c r="B25" s="147" t="s">
        <v>91</v>
      </c>
      <c r="C25" s="148" t="s">
        <v>92</v>
      </c>
      <c r="D25" s="168"/>
      <c r="E25" s="151">
        <v>1</v>
      </c>
      <c r="F25" s="150"/>
      <c r="G25" s="150"/>
      <c r="H25" s="150"/>
      <c r="I25" s="150"/>
      <c r="J25" s="150"/>
      <c r="K25" s="150"/>
      <c r="L25" s="150"/>
      <c r="M25" s="150"/>
      <c r="N25" s="150"/>
      <c r="O25" s="151">
        <v>1</v>
      </c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2"/>
      <c r="BC25" s="153"/>
      <c r="BD25" s="154"/>
      <c r="BE25" s="155"/>
      <c r="BF25" s="155">
        <v>100000</v>
      </c>
      <c r="BG25" s="155"/>
      <c r="BH25" s="155"/>
      <c r="BI25" s="155"/>
      <c r="BJ25" s="156">
        <f>SUM(BD25:BI25)</f>
        <v>100000</v>
      </c>
      <c r="BS25" s="2"/>
    </row>
    <row r="26" spans="1:71" s="1" customFormat="1" ht="30" customHeight="1">
      <c r="A26" s="157">
        <f>A25+1</f>
        <v>23</v>
      </c>
      <c r="B26" s="158" t="s">
        <v>93</v>
      </c>
      <c r="C26" s="69" t="s">
        <v>94</v>
      </c>
      <c r="D26" s="160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2"/>
      <c r="BC26" s="163"/>
      <c r="BD26" s="164"/>
      <c r="BE26" s="165">
        <v>50000</v>
      </c>
      <c r="BF26" s="165"/>
      <c r="BG26" s="165"/>
      <c r="BH26" s="165"/>
      <c r="BI26" s="165"/>
      <c r="BJ26" s="166">
        <f>SUM(BD26:BI26)</f>
        <v>50000</v>
      </c>
      <c r="BS26" s="2"/>
    </row>
    <row r="27" spans="1:71" s="1" customFormat="1" ht="30" customHeight="1">
      <c r="A27" s="157">
        <f>A26+1</f>
        <v>24</v>
      </c>
      <c r="B27" s="158" t="s">
        <v>95</v>
      </c>
      <c r="C27" s="69" t="s">
        <v>96</v>
      </c>
      <c r="D27" s="160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2"/>
      <c r="BC27" s="163"/>
      <c r="BD27" s="164"/>
      <c r="BE27" s="165">
        <v>50000</v>
      </c>
      <c r="BF27" s="165"/>
      <c r="BG27" s="165"/>
      <c r="BH27" s="165"/>
      <c r="BI27" s="165"/>
      <c r="BJ27" s="166">
        <f>SUM(BD27:BI27)</f>
        <v>50000</v>
      </c>
      <c r="BS27" s="2"/>
    </row>
    <row r="28" spans="1:71" s="1" customFormat="1" ht="30" customHeight="1">
      <c r="A28" s="167">
        <f>A27+1</f>
        <v>25</v>
      </c>
      <c r="B28" s="147" t="s">
        <v>97</v>
      </c>
      <c r="C28" s="148" t="s">
        <v>98</v>
      </c>
      <c r="D28" s="168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1">
        <v>1</v>
      </c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1">
        <v>1</v>
      </c>
      <c r="AV28" s="150"/>
      <c r="AW28" s="150"/>
      <c r="AX28" s="150"/>
      <c r="AY28" s="150"/>
      <c r="AZ28" s="150"/>
      <c r="BA28" s="150"/>
      <c r="BB28" s="152"/>
      <c r="BC28" s="153"/>
      <c r="BD28" s="154"/>
      <c r="BE28" s="155"/>
      <c r="BF28" s="155">
        <v>100000</v>
      </c>
      <c r="BG28" s="155"/>
      <c r="BH28" s="155"/>
      <c r="BI28" s="155"/>
      <c r="BJ28" s="156">
        <f>SUM(BD28:BI28)</f>
        <v>100000</v>
      </c>
      <c r="BS28" s="2"/>
    </row>
    <row r="29" spans="1:71" s="1" customFormat="1" ht="30" customHeight="1">
      <c r="A29" s="157">
        <f>A28+1</f>
        <v>26</v>
      </c>
      <c r="B29" s="158" t="s">
        <v>111</v>
      </c>
      <c r="C29" s="69" t="s">
        <v>112</v>
      </c>
      <c r="D29" s="160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2"/>
      <c r="BC29" s="163"/>
      <c r="BD29" s="164">
        <v>1000</v>
      </c>
      <c r="BE29" s="174"/>
      <c r="BF29" s="165"/>
      <c r="BG29" s="165"/>
      <c r="BH29" s="165"/>
      <c r="BI29" s="165"/>
      <c r="BJ29" s="166">
        <f>SUM(BD29:BI29)</f>
        <v>1000</v>
      </c>
      <c r="BS29" s="2"/>
    </row>
    <row r="30" spans="1:71" s="1" customFormat="1" ht="30" customHeight="1">
      <c r="A30" s="167">
        <f>A29+1</f>
        <v>27</v>
      </c>
      <c r="B30" s="147" t="s">
        <v>101</v>
      </c>
      <c r="C30" s="148" t="s">
        <v>103</v>
      </c>
      <c r="D30" s="168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1">
        <v>1</v>
      </c>
      <c r="W30" s="150"/>
      <c r="X30" s="150"/>
      <c r="Y30" s="150"/>
      <c r="Z30" s="150"/>
      <c r="AA30" s="150"/>
      <c r="AB30" s="150"/>
      <c r="AC30" s="150"/>
      <c r="AD30" s="150"/>
      <c r="AE30" s="151">
        <v>1</v>
      </c>
      <c r="AF30" s="151">
        <v>1</v>
      </c>
      <c r="AG30" s="150"/>
      <c r="AH30" s="150"/>
      <c r="AI30" s="151">
        <v>1</v>
      </c>
      <c r="AJ30" s="151">
        <v>1</v>
      </c>
      <c r="AK30" s="151">
        <v>1</v>
      </c>
      <c r="AL30" s="151">
        <v>1</v>
      </c>
      <c r="AM30" s="151">
        <v>1</v>
      </c>
      <c r="AN30" s="150"/>
      <c r="AO30" s="150"/>
      <c r="AP30" s="150"/>
      <c r="AQ30" s="150"/>
      <c r="AR30" s="150"/>
      <c r="AS30" s="150"/>
      <c r="AT30" s="150"/>
      <c r="AU30" s="150"/>
      <c r="AV30" s="150"/>
      <c r="AW30" s="151">
        <v>1</v>
      </c>
      <c r="AX30" s="150"/>
      <c r="AY30" s="150"/>
      <c r="AZ30" s="151">
        <v>1</v>
      </c>
      <c r="BA30" s="151">
        <v>1</v>
      </c>
      <c r="BB30" s="175">
        <v>1</v>
      </c>
      <c r="BC30" s="153"/>
      <c r="BD30" s="154">
        <v>1000</v>
      </c>
      <c r="BE30" s="155"/>
      <c r="BF30" s="155"/>
      <c r="BG30" s="155"/>
      <c r="BH30" s="155"/>
      <c r="BI30" s="155"/>
      <c r="BJ30" s="156">
        <f>SUM(BD30:BI30)</f>
        <v>1000</v>
      </c>
      <c r="BS30" s="2"/>
    </row>
    <row r="31" spans="1:71" s="1" customFormat="1" ht="30" customHeight="1">
      <c r="A31" s="167">
        <f>A30+1</f>
        <v>28</v>
      </c>
      <c r="B31" s="147" t="s">
        <v>107</v>
      </c>
      <c r="C31" s="148" t="s">
        <v>108</v>
      </c>
      <c r="D31" s="168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1">
        <v>1</v>
      </c>
      <c r="AF31" s="151">
        <v>1</v>
      </c>
      <c r="AG31" s="150"/>
      <c r="AH31" s="150"/>
      <c r="AI31" s="151">
        <v>1</v>
      </c>
      <c r="AJ31" s="150"/>
      <c r="AK31" s="150"/>
      <c r="AL31" s="151">
        <v>1</v>
      </c>
      <c r="AM31" s="151">
        <v>1</v>
      </c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1">
        <v>1</v>
      </c>
      <c r="AY31" s="150"/>
      <c r="AZ31" s="151">
        <v>1</v>
      </c>
      <c r="BA31" s="150"/>
      <c r="BB31" s="152"/>
      <c r="BC31" s="153"/>
      <c r="BD31" s="154">
        <v>15000</v>
      </c>
      <c r="BE31" s="155"/>
      <c r="BF31" s="155"/>
      <c r="BG31" s="155"/>
      <c r="BH31" s="155"/>
      <c r="BI31" s="155"/>
      <c r="BJ31" s="156">
        <f>SUM(BD31:BI31)</f>
        <v>15000</v>
      </c>
      <c r="BS31" s="2"/>
    </row>
    <row r="32" spans="1:71" s="1" customFormat="1" ht="30" customHeight="1">
      <c r="A32" s="167">
        <f>A31+1</f>
        <v>29</v>
      </c>
      <c r="B32" s="147" t="s">
        <v>109</v>
      </c>
      <c r="C32" s="148" t="s">
        <v>110</v>
      </c>
      <c r="D32" s="168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1">
        <v>1</v>
      </c>
      <c r="AF32" s="151">
        <v>1</v>
      </c>
      <c r="AG32" s="150"/>
      <c r="AH32" s="150"/>
      <c r="AI32" s="151">
        <v>1</v>
      </c>
      <c r="AJ32" s="150"/>
      <c r="AK32" s="150"/>
      <c r="AL32" s="151">
        <v>1</v>
      </c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1">
        <v>1</v>
      </c>
      <c r="AY32" s="150"/>
      <c r="AZ32" s="151">
        <v>1</v>
      </c>
      <c r="BA32" s="150"/>
      <c r="BB32" s="152"/>
      <c r="BC32" s="153"/>
      <c r="BD32" s="154"/>
      <c r="BE32" s="155">
        <v>50000</v>
      </c>
      <c r="BF32" s="155"/>
      <c r="BG32" s="155"/>
      <c r="BH32" s="155"/>
      <c r="BI32" s="155"/>
      <c r="BJ32" s="156">
        <f>SUM(BD32:BI32)</f>
        <v>50000</v>
      </c>
      <c r="BS32" s="2"/>
    </row>
    <row r="33" spans="1:71" s="1" customFormat="1" ht="30" customHeight="1">
      <c r="A33" s="157">
        <f>A32+1</f>
        <v>30</v>
      </c>
      <c r="B33" s="158" t="s">
        <v>102</v>
      </c>
      <c r="C33" s="69" t="s">
        <v>104</v>
      </c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 t="s">
        <v>7</v>
      </c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163"/>
      <c r="BD33" s="164">
        <v>15000</v>
      </c>
      <c r="BE33" s="165"/>
      <c r="BF33" s="165"/>
      <c r="BG33" s="165"/>
      <c r="BH33" s="165"/>
      <c r="BI33" s="165"/>
      <c r="BJ33" s="166">
        <f>SUM(BD33:BI33)</f>
        <v>15000</v>
      </c>
      <c r="BS33" s="2"/>
    </row>
    <row r="34" spans="1:71" s="1" customFormat="1" ht="30" customHeight="1">
      <c r="A34" s="167">
        <f>A33+1</f>
        <v>31</v>
      </c>
      <c r="B34" s="147" t="s">
        <v>106</v>
      </c>
      <c r="C34" s="148" t="s">
        <v>105</v>
      </c>
      <c r="D34" s="168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>
        <v>1</v>
      </c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1">
        <v>1</v>
      </c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2"/>
      <c r="BC34" s="153"/>
      <c r="BD34" s="154"/>
      <c r="BE34" s="155">
        <v>50000</v>
      </c>
      <c r="BF34" s="155"/>
      <c r="BG34" s="155"/>
      <c r="BH34" s="155"/>
      <c r="BI34" s="155"/>
      <c r="BJ34" s="156">
        <f>SUM(BD34:BI34)</f>
        <v>50000</v>
      </c>
      <c r="BS34" s="2"/>
    </row>
    <row r="35" spans="1:71" s="1" customFormat="1" ht="30" customHeight="1">
      <c r="A35" s="176">
        <f>A34+1</f>
        <v>32</v>
      </c>
      <c r="B35" s="158" t="s">
        <v>99</v>
      </c>
      <c r="C35" s="69" t="s">
        <v>100</v>
      </c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2"/>
      <c r="BC35" s="163"/>
      <c r="BD35" s="164"/>
      <c r="BE35" s="165">
        <v>50000</v>
      </c>
      <c r="BF35" s="165"/>
      <c r="BG35" s="165"/>
      <c r="BH35" s="165"/>
      <c r="BI35" s="165"/>
      <c r="BJ35" s="166">
        <f>SUM(BD35:BI35)</f>
        <v>50000</v>
      </c>
      <c r="BS35" s="2"/>
    </row>
    <row r="36" spans="1:71" s="1" customFormat="1" ht="30" customHeight="1">
      <c r="A36" s="176">
        <f>A35+1</f>
        <v>33</v>
      </c>
      <c r="B36" s="177" t="s">
        <v>113</v>
      </c>
      <c r="C36" s="69" t="s">
        <v>100</v>
      </c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2"/>
      <c r="BC36" s="163"/>
      <c r="BD36" s="164"/>
      <c r="BE36" s="165"/>
      <c r="BF36" s="165">
        <v>100000</v>
      </c>
      <c r="BG36" s="165"/>
      <c r="BH36" s="165"/>
      <c r="BI36" s="165"/>
      <c r="BJ36" s="166">
        <f>SUM(BD36:BI36)</f>
        <v>100000</v>
      </c>
      <c r="BS36" s="2"/>
    </row>
    <row r="37" spans="1:71" s="1" customFormat="1" ht="30" customHeight="1">
      <c r="A37" s="167">
        <f>A36+1</f>
        <v>34</v>
      </c>
      <c r="B37" s="147" t="s">
        <v>114</v>
      </c>
      <c r="C37" s="148" t="s">
        <v>115</v>
      </c>
      <c r="D37" s="178">
        <v>1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1">
        <v>1</v>
      </c>
      <c r="R37" s="150"/>
      <c r="S37" s="151">
        <v>1</v>
      </c>
      <c r="T37" s="150"/>
      <c r="U37" s="150"/>
      <c r="V37" s="150"/>
      <c r="W37" s="150"/>
      <c r="X37" s="150"/>
      <c r="Y37" s="151">
        <v>1</v>
      </c>
      <c r="Z37" s="150"/>
      <c r="AA37" s="150"/>
      <c r="AB37" s="150"/>
      <c r="AC37" s="150"/>
      <c r="AD37" s="150"/>
      <c r="AE37" s="151">
        <v>1</v>
      </c>
      <c r="AF37" s="151">
        <v>1</v>
      </c>
      <c r="AG37" s="151">
        <v>1</v>
      </c>
      <c r="AH37" s="151">
        <v>1</v>
      </c>
      <c r="AI37" s="151">
        <v>1</v>
      </c>
      <c r="AJ37" s="150"/>
      <c r="AK37" s="150"/>
      <c r="AL37" s="151">
        <v>1</v>
      </c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1">
        <v>1</v>
      </c>
      <c r="AX37" s="151">
        <v>1</v>
      </c>
      <c r="AY37" s="150"/>
      <c r="AZ37" s="150"/>
      <c r="BA37" s="150"/>
      <c r="BB37" s="175">
        <v>1</v>
      </c>
      <c r="BC37" s="153"/>
      <c r="BD37" s="154">
        <v>15000</v>
      </c>
      <c r="BE37" s="155"/>
      <c r="BF37" s="155"/>
      <c r="BG37" s="155"/>
      <c r="BH37" s="155"/>
      <c r="BI37" s="155"/>
      <c r="BJ37" s="156">
        <f>SUM(BD37:BI37)</f>
        <v>15000</v>
      </c>
      <c r="BS37" s="2"/>
    </row>
    <row r="38" spans="1:71" s="1" customFormat="1" ht="30" customHeight="1">
      <c r="A38" s="167">
        <f>A37+1</f>
        <v>35</v>
      </c>
      <c r="B38" s="147" t="s">
        <v>116</v>
      </c>
      <c r="C38" s="148" t="s">
        <v>117</v>
      </c>
      <c r="D38" s="168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1">
        <v>1</v>
      </c>
      <c r="R38" s="150"/>
      <c r="S38" s="150"/>
      <c r="T38" s="150"/>
      <c r="U38" s="150"/>
      <c r="V38" s="151">
        <v>1</v>
      </c>
      <c r="W38" s="150"/>
      <c r="X38" s="150"/>
      <c r="Y38" s="150"/>
      <c r="Z38" s="150"/>
      <c r="AA38" s="150"/>
      <c r="AB38" s="150"/>
      <c r="AC38" s="150"/>
      <c r="AD38" s="150"/>
      <c r="AE38" s="151">
        <v>1</v>
      </c>
      <c r="AF38" s="150"/>
      <c r="AG38" s="151">
        <v>1</v>
      </c>
      <c r="AH38" s="151">
        <v>1</v>
      </c>
      <c r="AI38" s="151">
        <v>1</v>
      </c>
      <c r="AJ38" s="151">
        <v>1</v>
      </c>
      <c r="AK38" s="150"/>
      <c r="AL38" s="151">
        <v>1</v>
      </c>
      <c r="AM38" s="151">
        <v>1</v>
      </c>
      <c r="AN38" s="150"/>
      <c r="AO38" s="151">
        <v>1</v>
      </c>
      <c r="AP38" s="150"/>
      <c r="AQ38" s="150"/>
      <c r="AR38" s="150"/>
      <c r="AS38" s="150"/>
      <c r="AT38" s="150"/>
      <c r="AU38" s="150"/>
      <c r="AV38" s="150"/>
      <c r="AW38" s="151">
        <v>1</v>
      </c>
      <c r="AX38" s="151">
        <v>1</v>
      </c>
      <c r="AY38" s="150"/>
      <c r="AZ38" s="151">
        <v>1</v>
      </c>
      <c r="BA38" s="151">
        <v>1</v>
      </c>
      <c r="BB38" s="175">
        <v>1</v>
      </c>
      <c r="BC38" s="153"/>
      <c r="BD38" s="154">
        <v>15000</v>
      </c>
      <c r="BE38" s="155"/>
      <c r="BF38" s="155"/>
      <c r="BG38" s="155"/>
      <c r="BH38" s="155"/>
      <c r="BI38" s="155"/>
      <c r="BJ38" s="156">
        <f>SUM(BD38:BI38)</f>
        <v>15000</v>
      </c>
      <c r="BS38" s="2"/>
    </row>
    <row r="39" spans="1:71" s="1" customFormat="1" ht="30" customHeight="1">
      <c r="A39" s="167">
        <f>A38+1</f>
        <v>36</v>
      </c>
      <c r="B39" s="147" t="s">
        <v>119</v>
      </c>
      <c r="C39" s="148" t="s">
        <v>120</v>
      </c>
      <c r="D39" s="168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1">
        <v>1</v>
      </c>
      <c r="Y39" s="150"/>
      <c r="Z39" s="150"/>
      <c r="AA39" s="150"/>
      <c r="AB39" s="150"/>
      <c r="AC39" s="150"/>
      <c r="AD39" s="150"/>
      <c r="AE39" s="151">
        <v>1</v>
      </c>
      <c r="AF39" s="150"/>
      <c r="AG39" s="151">
        <v>1</v>
      </c>
      <c r="AH39" s="150"/>
      <c r="AI39" s="151">
        <v>1</v>
      </c>
      <c r="AJ39" s="151">
        <v>1</v>
      </c>
      <c r="AK39" s="150"/>
      <c r="AL39" s="150"/>
      <c r="AM39" s="151">
        <v>1</v>
      </c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2"/>
      <c r="BC39" s="153"/>
      <c r="BD39" s="154">
        <v>15000</v>
      </c>
      <c r="BE39" s="155"/>
      <c r="BF39" s="155"/>
      <c r="BG39" s="155"/>
      <c r="BH39" s="155"/>
      <c r="BI39" s="155"/>
      <c r="BJ39" s="156">
        <f>SUM(BD39:BI39)</f>
        <v>15000</v>
      </c>
      <c r="BS39" s="2"/>
    </row>
    <row r="40" spans="1:71" s="1" customFormat="1" ht="30" customHeight="1">
      <c r="A40" s="157">
        <f>A39+1</f>
        <v>37</v>
      </c>
      <c r="B40" s="158" t="s">
        <v>197</v>
      </c>
      <c r="C40" s="69"/>
      <c r="D40" s="160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2"/>
      <c r="BC40" s="163"/>
      <c r="BD40" s="164">
        <v>15000</v>
      </c>
      <c r="BE40" s="165"/>
      <c r="BF40" s="165"/>
      <c r="BG40" s="165"/>
      <c r="BH40" s="165"/>
      <c r="BI40" s="165"/>
      <c r="BJ40" s="166">
        <f>SUM(BD40:BI40)</f>
        <v>15000</v>
      </c>
      <c r="BS40" s="2"/>
    </row>
    <row r="41" spans="1:71" s="1" customFormat="1" ht="30" customHeight="1">
      <c r="A41" s="167">
        <f>A40+1</f>
        <v>38</v>
      </c>
      <c r="B41" s="147" t="s">
        <v>121</v>
      </c>
      <c r="C41" s="148" t="s">
        <v>122</v>
      </c>
      <c r="D41" s="168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1">
        <v>1</v>
      </c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1">
        <v>1</v>
      </c>
      <c r="AV41" s="150"/>
      <c r="AW41" s="150"/>
      <c r="AX41" s="150"/>
      <c r="AY41" s="150"/>
      <c r="AZ41" s="150"/>
      <c r="BA41" s="150"/>
      <c r="BB41" s="152"/>
      <c r="BC41" s="153"/>
      <c r="BD41" s="154"/>
      <c r="BE41" s="155"/>
      <c r="BF41" s="155">
        <v>100000</v>
      </c>
      <c r="BG41" s="155"/>
      <c r="BH41" s="155"/>
      <c r="BI41" s="155"/>
      <c r="BJ41" s="156">
        <f>SUM(BD41:BI41)</f>
        <v>100000</v>
      </c>
      <c r="BS41" s="2"/>
    </row>
    <row r="42" spans="1:71" s="1" customFormat="1" ht="30" customHeight="1">
      <c r="A42" s="167">
        <f>A41+1</f>
        <v>39</v>
      </c>
      <c r="B42" s="147" t="s">
        <v>124</v>
      </c>
      <c r="C42" s="148" t="s">
        <v>125</v>
      </c>
      <c r="D42" s="149">
        <v>1</v>
      </c>
      <c r="E42" s="151">
        <v>1</v>
      </c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1">
        <v>1</v>
      </c>
      <c r="AF42" s="151">
        <v>1</v>
      </c>
      <c r="AG42" s="150"/>
      <c r="AH42" s="150"/>
      <c r="AI42" s="151">
        <v>1</v>
      </c>
      <c r="AJ42" s="151">
        <v>1</v>
      </c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1">
        <v>1</v>
      </c>
      <c r="AV42" s="150"/>
      <c r="AW42" s="150"/>
      <c r="AX42" s="150"/>
      <c r="AY42" s="150"/>
      <c r="AZ42" s="150"/>
      <c r="BA42" s="150"/>
      <c r="BB42" s="152"/>
      <c r="BC42" s="153"/>
      <c r="BD42" s="154"/>
      <c r="BE42" s="179">
        <v>50000</v>
      </c>
      <c r="BF42" s="155"/>
      <c r="BG42" s="155"/>
      <c r="BH42" s="155"/>
      <c r="BI42" s="155"/>
      <c r="BJ42" s="156">
        <f>SUM(BD42:BI42)</f>
        <v>50000</v>
      </c>
      <c r="BS42" s="2"/>
    </row>
    <row r="43" spans="1:71" s="1" customFormat="1" ht="30" customHeight="1">
      <c r="A43" s="167">
        <f>A42+1</f>
        <v>40</v>
      </c>
      <c r="B43" s="147" t="s">
        <v>126</v>
      </c>
      <c r="C43" s="148" t="s">
        <v>127</v>
      </c>
      <c r="D43" s="168"/>
      <c r="E43" s="151">
        <v>1</v>
      </c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1">
        <v>1</v>
      </c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2"/>
      <c r="BC43" s="153"/>
      <c r="BD43" s="154"/>
      <c r="BE43" s="155">
        <v>50000</v>
      </c>
      <c r="BF43" s="155"/>
      <c r="BG43" s="155"/>
      <c r="BH43" s="155"/>
      <c r="BI43" s="155"/>
      <c r="BJ43" s="156">
        <f>SUM(BD43:BI43)</f>
        <v>50000</v>
      </c>
      <c r="BS43" s="2"/>
    </row>
    <row r="44" spans="1:71" s="1" customFormat="1" ht="30" customHeight="1">
      <c r="A44" s="157">
        <f>A43+1</f>
        <v>41</v>
      </c>
      <c r="B44" s="158" t="s">
        <v>130</v>
      </c>
      <c r="C44" s="69" t="s">
        <v>131</v>
      </c>
      <c r="D44" s="160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2"/>
      <c r="BC44" s="163"/>
      <c r="BD44" s="164"/>
      <c r="BE44" s="165"/>
      <c r="BF44" s="165"/>
      <c r="BG44" s="165">
        <v>250000</v>
      </c>
      <c r="BH44" s="165"/>
      <c r="BI44" s="165"/>
      <c r="BJ44" s="166">
        <f>SUM(BD44:BI44)</f>
        <v>250000</v>
      </c>
      <c r="BS44" s="2"/>
    </row>
    <row r="45" spans="1:71" s="1" customFormat="1" ht="30" customHeight="1">
      <c r="A45" s="157">
        <f>A44+1</f>
        <v>42</v>
      </c>
      <c r="B45" s="158" t="s">
        <v>202</v>
      </c>
      <c r="C45" s="69"/>
      <c r="D45" s="160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2"/>
      <c r="BC45" s="163"/>
      <c r="BD45" s="164"/>
      <c r="BE45" s="165"/>
      <c r="BF45" s="165"/>
      <c r="BG45" s="165"/>
      <c r="BH45" s="165"/>
      <c r="BI45" s="165">
        <v>1000000</v>
      </c>
      <c r="BJ45" s="166">
        <f>SUM(BD45:BI45)</f>
        <v>1000000</v>
      </c>
      <c r="BS45" s="2"/>
    </row>
    <row r="46" spans="1:71" s="1" customFormat="1" ht="30" customHeight="1">
      <c r="A46" s="157">
        <f>A45+1</f>
        <v>43</v>
      </c>
      <c r="B46" s="158" t="s">
        <v>203</v>
      </c>
      <c r="C46" s="69"/>
      <c r="D46" s="160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2"/>
      <c r="BC46" s="163"/>
      <c r="BD46" s="164"/>
      <c r="BE46" s="165"/>
      <c r="BF46" s="180"/>
      <c r="BG46" s="165"/>
      <c r="BH46" s="165">
        <v>300234</v>
      </c>
      <c r="BI46" s="165"/>
      <c r="BJ46" s="166">
        <f>SUM(BD46:BI46)</f>
        <v>300234</v>
      </c>
      <c r="BS46" s="2"/>
    </row>
    <row r="47" spans="1:71" s="1" customFormat="1" ht="30" customHeight="1">
      <c r="A47" s="157">
        <f>A46+1</f>
        <v>44</v>
      </c>
      <c r="B47" s="158" t="s">
        <v>204</v>
      </c>
      <c r="C47" s="69"/>
      <c r="D47" s="160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2"/>
      <c r="BC47" s="163"/>
      <c r="BD47" s="164">
        <v>15000</v>
      </c>
      <c r="BE47" s="165"/>
      <c r="BF47" s="165"/>
      <c r="BG47" s="165"/>
      <c r="BH47" s="165"/>
      <c r="BI47" s="165"/>
      <c r="BJ47" s="166">
        <f>SUM(BD47:BI47)</f>
        <v>15000</v>
      </c>
      <c r="BS47" s="2"/>
    </row>
    <row r="48" spans="1:71" s="1" customFormat="1" ht="30" customHeight="1">
      <c r="A48" s="157">
        <f>A47+1</f>
        <v>45</v>
      </c>
      <c r="B48" s="158" t="s">
        <v>226</v>
      </c>
      <c r="C48" s="69"/>
      <c r="D48" s="160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2"/>
      <c r="BC48" s="163"/>
      <c r="BD48" s="164"/>
      <c r="BE48" s="165"/>
      <c r="BF48" s="165"/>
      <c r="BG48" s="165"/>
      <c r="BH48" s="165"/>
      <c r="BI48" s="165"/>
      <c r="BJ48" s="166"/>
      <c r="BS48" s="2"/>
    </row>
    <row r="49" spans="1:71" s="1" customFormat="1" ht="30" customHeight="1">
      <c r="A49" s="167">
        <f>A48+1</f>
        <v>46</v>
      </c>
      <c r="B49" s="147" t="s">
        <v>68</v>
      </c>
      <c r="C49" s="148" t="s">
        <v>218</v>
      </c>
      <c r="D49" s="168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1">
        <v>1</v>
      </c>
      <c r="AH49" s="150"/>
      <c r="AI49" s="150"/>
      <c r="AJ49" s="151">
        <v>1</v>
      </c>
      <c r="AK49" s="151">
        <v>1</v>
      </c>
      <c r="AL49" s="150"/>
      <c r="AM49" s="150"/>
      <c r="AN49" s="150"/>
      <c r="AO49" s="150"/>
      <c r="AP49" s="150"/>
      <c r="AQ49" s="150"/>
      <c r="AR49" s="150"/>
      <c r="AS49" s="150"/>
      <c r="AT49" s="150"/>
      <c r="AU49" s="151">
        <v>1</v>
      </c>
      <c r="AV49" s="150"/>
      <c r="AW49" s="150"/>
      <c r="AX49" s="150"/>
      <c r="AY49" s="150"/>
      <c r="AZ49" s="150"/>
      <c r="BA49" s="150"/>
      <c r="BB49" s="152"/>
      <c r="BC49" s="153"/>
      <c r="BD49" s="154">
        <v>15000</v>
      </c>
      <c r="BE49" s="155"/>
      <c r="BF49" s="155"/>
      <c r="BG49" s="155"/>
      <c r="BH49" s="155"/>
      <c r="BI49" s="155"/>
      <c r="BJ49" s="156">
        <f>SUM(BD49:BI49)</f>
        <v>15000</v>
      </c>
      <c r="BS49" s="2"/>
    </row>
    <row r="50" spans="1:71" s="1" customFormat="1" ht="30" customHeight="1">
      <c r="A50" s="167">
        <f>A49+1</f>
        <v>47</v>
      </c>
      <c r="B50" s="147" t="s">
        <v>79</v>
      </c>
      <c r="C50" s="148" t="s">
        <v>80</v>
      </c>
      <c r="D50" s="168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1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1">
        <v>1</v>
      </c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2"/>
      <c r="BC50" s="153"/>
      <c r="BD50" s="154">
        <v>15000</v>
      </c>
      <c r="BE50" s="155"/>
      <c r="BF50" s="155"/>
      <c r="BG50" s="155"/>
      <c r="BH50" s="155"/>
      <c r="BI50" s="155"/>
      <c r="BJ50" s="156">
        <f>SUM(BD50:BI50)</f>
        <v>15000</v>
      </c>
      <c r="BS50" s="2"/>
    </row>
    <row r="51" spans="1:71" s="1" customFormat="1" ht="30" customHeight="1">
      <c r="A51" s="157">
        <f>A50+1</f>
        <v>48</v>
      </c>
      <c r="B51" s="158" t="s">
        <v>214</v>
      </c>
      <c r="C51" s="69"/>
      <c r="D51" s="160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2"/>
      <c r="BC51" s="163"/>
      <c r="BD51" s="164"/>
      <c r="BE51" s="165"/>
      <c r="BF51" s="165"/>
      <c r="BG51" s="165"/>
      <c r="BH51" s="165"/>
      <c r="BI51" s="165"/>
      <c r="BJ51" s="166"/>
      <c r="BS51" s="2"/>
    </row>
    <row r="52" spans="1:71" s="1" customFormat="1" ht="30" customHeight="1">
      <c r="A52" s="167">
        <f>A51+1</f>
        <v>49</v>
      </c>
      <c r="B52" s="147" t="s">
        <v>132</v>
      </c>
      <c r="C52" s="148" t="s">
        <v>133</v>
      </c>
      <c r="D52" s="168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1">
        <v>1</v>
      </c>
      <c r="AH52" s="151">
        <v>1</v>
      </c>
      <c r="AI52" s="151">
        <v>1</v>
      </c>
      <c r="AJ52" s="151">
        <v>1</v>
      </c>
      <c r="AK52" s="150"/>
      <c r="AL52" s="151">
        <v>1</v>
      </c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2"/>
      <c r="BC52" s="153"/>
      <c r="BD52" s="154">
        <v>15000</v>
      </c>
      <c r="BE52" s="155"/>
      <c r="BF52" s="155"/>
      <c r="BG52" s="155"/>
      <c r="BH52" s="155"/>
      <c r="BI52" s="155"/>
      <c r="BJ52" s="156">
        <f>SUM(BD52:BI52)</f>
        <v>15000</v>
      </c>
      <c r="BS52" s="2"/>
    </row>
    <row r="53" spans="1:71" s="1" customFormat="1" ht="30" customHeight="1">
      <c r="A53" s="167">
        <f>A52+1</f>
        <v>50</v>
      </c>
      <c r="B53" s="147" t="s">
        <v>135</v>
      </c>
      <c r="C53" s="148" t="s">
        <v>134</v>
      </c>
      <c r="D53" s="168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1">
        <v>1</v>
      </c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2"/>
      <c r="BC53" s="153"/>
      <c r="BD53" s="154"/>
      <c r="BE53" s="155"/>
      <c r="BF53" s="155"/>
      <c r="BG53" s="155">
        <v>250000</v>
      </c>
      <c r="BH53" s="155"/>
      <c r="BI53" s="155"/>
      <c r="BJ53" s="156">
        <f>SUM(BD53:BI53)</f>
        <v>250000</v>
      </c>
      <c r="BS53" s="2"/>
    </row>
    <row r="54" spans="1:71" s="1" customFormat="1" ht="30" customHeight="1">
      <c r="A54" s="167">
        <f>A53+1</f>
        <v>51</v>
      </c>
      <c r="B54" s="147" t="s">
        <v>136</v>
      </c>
      <c r="C54" s="148" t="s">
        <v>137</v>
      </c>
      <c r="D54" s="168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1">
        <v>1</v>
      </c>
      <c r="AI54" s="151">
        <v>1</v>
      </c>
      <c r="AJ54" s="150"/>
      <c r="AK54" s="150"/>
      <c r="AL54" s="150"/>
      <c r="AM54" s="151">
        <v>1</v>
      </c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2"/>
      <c r="BC54" s="153"/>
      <c r="BD54" s="154"/>
      <c r="BE54" s="155">
        <v>50000</v>
      </c>
      <c r="BF54" s="155"/>
      <c r="BG54" s="155"/>
      <c r="BH54" s="155"/>
      <c r="BI54" s="155"/>
      <c r="BJ54" s="156">
        <f>SUM(BD54:BI54)</f>
        <v>50000</v>
      </c>
      <c r="BS54" s="2"/>
    </row>
    <row r="55" spans="1:71" s="8" customFormat="1" ht="31.5" customHeight="1">
      <c r="A55" s="167">
        <f>A54+1</f>
        <v>52</v>
      </c>
      <c r="B55" s="181" t="s">
        <v>138</v>
      </c>
      <c r="C55" s="182" t="s">
        <v>134</v>
      </c>
      <c r="D55" s="168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83">
        <v>1</v>
      </c>
      <c r="AH55" s="183">
        <v>1</v>
      </c>
      <c r="AI55" s="183">
        <v>1</v>
      </c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52"/>
      <c r="BC55" s="153"/>
      <c r="BD55" s="154">
        <v>15000</v>
      </c>
      <c r="BE55" s="184"/>
      <c r="BF55" s="179"/>
      <c r="BG55" s="179"/>
      <c r="BH55" s="179"/>
      <c r="BI55" s="179"/>
      <c r="BJ55" s="156">
        <f>SUM(BD55:BI55)</f>
        <v>15000</v>
      </c>
      <c r="BK55" s="1"/>
      <c r="BL55" s="1"/>
      <c r="BM55" s="1"/>
      <c r="BN55" s="1"/>
      <c r="BO55" s="1"/>
      <c r="BP55" s="1"/>
      <c r="BQ55" s="1"/>
      <c r="BR55" s="1"/>
      <c r="BS55" s="2"/>
    </row>
    <row r="56" spans="1:71" s="1" customFormat="1" ht="30" customHeight="1">
      <c r="A56" s="167">
        <f>A55+1</f>
        <v>53</v>
      </c>
      <c r="B56" s="147" t="s">
        <v>139</v>
      </c>
      <c r="C56" s="148" t="s">
        <v>140</v>
      </c>
      <c r="D56" s="185">
        <v>1</v>
      </c>
      <c r="E56" s="186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1">
        <v>1</v>
      </c>
      <c r="Q56" s="150"/>
      <c r="R56" s="150"/>
      <c r="S56" s="150"/>
      <c r="T56" s="151">
        <v>1</v>
      </c>
      <c r="U56" s="150"/>
      <c r="V56" s="151">
        <v>1</v>
      </c>
      <c r="W56" s="150"/>
      <c r="X56" s="151">
        <v>1</v>
      </c>
      <c r="Y56" s="150"/>
      <c r="Z56" s="150"/>
      <c r="AA56" s="151">
        <v>1</v>
      </c>
      <c r="AB56" s="151">
        <v>1</v>
      </c>
      <c r="AC56" s="150"/>
      <c r="AD56" s="150"/>
      <c r="AE56" s="151">
        <v>1</v>
      </c>
      <c r="AF56" s="151">
        <v>1</v>
      </c>
      <c r="AG56" s="151">
        <v>1</v>
      </c>
      <c r="AH56" s="150"/>
      <c r="AI56" s="151">
        <v>1</v>
      </c>
      <c r="AJ56" s="150"/>
      <c r="AK56" s="151">
        <v>1</v>
      </c>
      <c r="AL56" s="151">
        <v>1</v>
      </c>
      <c r="AM56" s="151">
        <v>1</v>
      </c>
      <c r="AN56" s="150"/>
      <c r="AO56" s="151">
        <v>1</v>
      </c>
      <c r="AP56" s="150"/>
      <c r="AQ56" s="150"/>
      <c r="AR56" s="150"/>
      <c r="AS56" s="150"/>
      <c r="AT56" s="150"/>
      <c r="AU56" s="150"/>
      <c r="AV56" s="150"/>
      <c r="AW56" s="151">
        <v>1</v>
      </c>
      <c r="AX56" s="151">
        <v>1</v>
      </c>
      <c r="AY56" s="151"/>
      <c r="AZ56" s="150"/>
      <c r="BA56" s="150"/>
      <c r="BB56" s="175">
        <v>1</v>
      </c>
      <c r="BC56" s="153"/>
      <c r="BD56" s="154"/>
      <c r="BE56" s="155">
        <v>50000</v>
      </c>
      <c r="BF56" s="155"/>
      <c r="BG56" s="155"/>
      <c r="BH56" s="155"/>
      <c r="BI56" s="155"/>
      <c r="BJ56" s="156">
        <f>SUM(BD56:BI56)</f>
        <v>50000</v>
      </c>
      <c r="BS56" s="2"/>
    </row>
    <row r="57" spans="1:71" s="1" customFormat="1" ht="30" customHeight="1">
      <c r="A57" s="167">
        <f>A56+1</f>
        <v>54</v>
      </c>
      <c r="B57" s="147" t="s">
        <v>144</v>
      </c>
      <c r="C57" s="148" t="s">
        <v>145</v>
      </c>
      <c r="D57" s="168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1">
        <v>1</v>
      </c>
      <c r="W57" s="150"/>
      <c r="X57" s="150"/>
      <c r="Y57" s="150"/>
      <c r="Z57" s="150"/>
      <c r="AA57" s="150"/>
      <c r="AB57" s="150"/>
      <c r="AC57" s="150"/>
      <c r="AD57" s="150"/>
      <c r="AE57" s="151">
        <v>1</v>
      </c>
      <c r="AF57" s="150"/>
      <c r="AG57" s="150"/>
      <c r="AH57" s="151">
        <v>1</v>
      </c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1">
        <v>1</v>
      </c>
      <c r="BA57" s="150"/>
      <c r="BB57" s="152"/>
      <c r="BC57" s="153"/>
      <c r="BD57" s="154"/>
      <c r="BE57" s="155">
        <v>50000</v>
      </c>
      <c r="BF57" s="155"/>
      <c r="BG57" s="155"/>
      <c r="BH57" s="155"/>
      <c r="BI57" s="155"/>
      <c r="BJ57" s="156">
        <f>SUM(BD57:BI57)</f>
        <v>50000</v>
      </c>
      <c r="BS57" s="2"/>
    </row>
    <row r="58" spans="1:71" s="1" customFormat="1" ht="30" customHeight="1">
      <c r="A58" s="157">
        <f>A57+1</f>
        <v>55</v>
      </c>
      <c r="B58" s="158" t="s">
        <v>196</v>
      </c>
      <c r="C58" s="69"/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2"/>
      <c r="BC58" s="163"/>
      <c r="BD58" s="164"/>
      <c r="BE58" s="165">
        <v>50000</v>
      </c>
      <c r="BF58" s="165"/>
      <c r="BG58" s="165"/>
      <c r="BH58" s="165"/>
      <c r="BI58" s="165"/>
      <c r="BJ58" s="166">
        <f>SUM(BD58:BI58)</f>
        <v>50000</v>
      </c>
      <c r="BS58" s="2"/>
    </row>
    <row r="59" spans="1:71" s="1" customFormat="1" ht="30" customHeight="1">
      <c r="A59" s="167">
        <f>A58+1</f>
        <v>56</v>
      </c>
      <c r="B59" s="147" t="s">
        <v>146</v>
      </c>
      <c r="C59" s="148" t="s">
        <v>147</v>
      </c>
      <c r="D59" s="168"/>
      <c r="E59" s="151">
        <v>1</v>
      </c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1">
        <v>1</v>
      </c>
      <c r="R59" s="150"/>
      <c r="S59" s="151">
        <v>1</v>
      </c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1">
        <v>1</v>
      </c>
      <c r="AE59" s="151">
        <v>1</v>
      </c>
      <c r="AF59" s="151">
        <v>1</v>
      </c>
      <c r="AG59" s="150"/>
      <c r="AH59" s="151">
        <v>1</v>
      </c>
      <c r="AI59" s="151">
        <v>1</v>
      </c>
      <c r="AJ59" s="151">
        <v>1</v>
      </c>
      <c r="AK59" s="150"/>
      <c r="AL59" s="150"/>
      <c r="AM59" s="151">
        <v>1</v>
      </c>
      <c r="AN59" s="150"/>
      <c r="AO59" s="150"/>
      <c r="AP59" s="150"/>
      <c r="AQ59" s="150"/>
      <c r="AR59" s="150"/>
      <c r="AS59" s="150"/>
      <c r="AT59" s="150"/>
      <c r="AU59" s="150"/>
      <c r="AV59" s="150"/>
      <c r="AW59" s="151">
        <v>1</v>
      </c>
      <c r="AX59" s="151">
        <v>1</v>
      </c>
      <c r="AY59" s="150"/>
      <c r="AZ59" s="151">
        <v>1</v>
      </c>
      <c r="BA59" s="151">
        <v>1</v>
      </c>
      <c r="BB59" s="175">
        <v>1</v>
      </c>
      <c r="BC59" s="153"/>
      <c r="BD59" s="154"/>
      <c r="BE59" s="155">
        <v>50000</v>
      </c>
      <c r="BF59" s="155"/>
      <c r="BG59" s="155"/>
      <c r="BH59" s="155"/>
      <c r="BI59" s="155"/>
      <c r="BJ59" s="156">
        <f>SUM(BD59:BI59)</f>
        <v>50000</v>
      </c>
      <c r="BS59" s="2"/>
    </row>
    <row r="60" spans="1:71" s="1" customFormat="1" ht="30" customHeight="1">
      <c r="A60" s="167">
        <f>A59+1</f>
        <v>57</v>
      </c>
      <c r="B60" s="147" t="s">
        <v>150</v>
      </c>
      <c r="C60" s="148" t="s">
        <v>151</v>
      </c>
      <c r="D60" s="168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1">
        <v>1</v>
      </c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2"/>
      <c r="BC60" s="153"/>
      <c r="BD60" s="154"/>
      <c r="BE60" s="155">
        <v>50000</v>
      </c>
      <c r="BF60" s="155"/>
      <c r="BG60" s="155"/>
      <c r="BH60" s="155"/>
      <c r="BI60" s="155"/>
      <c r="BJ60" s="156">
        <f>SUM(BD60:BI60)</f>
        <v>50000</v>
      </c>
      <c r="BS60" s="2"/>
    </row>
    <row r="61" spans="1:71" s="1" customFormat="1" ht="30" customHeight="1">
      <c r="A61" s="157">
        <f>A60+1</f>
        <v>58</v>
      </c>
      <c r="B61" s="158" t="s">
        <v>149</v>
      </c>
      <c r="C61" s="69" t="s">
        <v>148</v>
      </c>
      <c r="D61" s="160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2"/>
      <c r="BC61" s="163"/>
      <c r="BD61" s="164"/>
      <c r="BE61" s="165" t="s">
        <v>7</v>
      </c>
      <c r="BF61" s="187"/>
      <c r="BG61" s="165"/>
      <c r="BH61" s="165"/>
      <c r="BI61" s="165">
        <v>1000000</v>
      </c>
      <c r="BJ61" s="166">
        <f>SUM(BD61:BI61)</f>
        <v>1000000</v>
      </c>
      <c r="BS61" s="2"/>
    </row>
    <row r="62" spans="1:71" s="1" customFormat="1" ht="30" customHeight="1">
      <c r="A62" s="167">
        <f>A61+1</f>
        <v>59</v>
      </c>
      <c r="B62" s="147" t="s">
        <v>152</v>
      </c>
      <c r="C62" s="148" t="s">
        <v>153</v>
      </c>
      <c r="D62" s="168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2"/>
      <c r="BC62" s="153"/>
      <c r="BD62" s="154">
        <v>15000</v>
      </c>
      <c r="BE62" s="155"/>
      <c r="BF62" s="155"/>
      <c r="BG62" s="155"/>
      <c r="BH62" s="155"/>
      <c r="BI62" s="155"/>
      <c r="BJ62" s="156">
        <f>SUM(BD62:BI62)</f>
        <v>15000</v>
      </c>
      <c r="BS62" s="2"/>
    </row>
    <row r="63" spans="1:71" s="1" customFormat="1" ht="30" customHeight="1">
      <c r="A63" s="167">
        <f>A62+1</f>
        <v>60</v>
      </c>
      <c r="B63" s="147" t="s">
        <v>154</v>
      </c>
      <c r="C63" s="148" t="s">
        <v>155</v>
      </c>
      <c r="D63" s="168"/>
      <c r="E63" s="151">
        <v>1</v>
      </c>
      <c r="F63" s="150"/>
      <c r="G63" s="150"/>
      <c r="H63" s="150"/>
      <c r="I63" s="150"/>
      <c r="J63" s="150"/>
      <c r="K63" s="150"/>
      <c r="L63" s="150"/>
      <c r="M63" s="150"/>
      <c r="N63" s="150"/>
      <c r="O63" s="151">
        <v>1</v>
      </c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1">
        <v>1</v>
      </c>
      <c r="AH63" s="151">
        <v>1</v>
      </c>
      <c r="AI63" s="151">
        <v>1</v>
      </c>
      <c r="AJ63" s="151">
        <v>1</v>
      </c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1">
        <v>1</v>
      </c>
      <c r="AX63" s="151">
        <v>1</v>
      </c>
      <c r="AY63" s="150"/>
      <c r="AZ63" s="151">
        <v>1</v>
      </c>
      <c r="BA63" s="150"/>
      <c r="BB63" s="175">
        <v>1</v>
      </c>
      <c r="BC63" s="153"/>
      <c r="BD63" s="154">
        <v>1000</v>
      </c>
      <c r="BE63" s="155"/>
      <c r="BF63" s="155"/>
      <c r="BG63" s="155"/>
      <c r="BH63" s="155"/>
      <c r="BI63" s="155"/>
      <c r="BJ63" s="156">
        <f>SUM(BD63:BI63)</f>
        <v>1000</v>
      </c>
      <c r="BS63" s="2"/>
    </row>
    <row r="64" spans="1:71" s="1" customFormat="1" ht="30" customHeight="1">
      <c r="A64" s="167">
        <f>A63+1</f>
        <v>61</v>
      </c>
      <c r="B64" s="147" t="s">
        <v>156</v>
      </c>
      <c r="C64" s="148" t="s">
        <v>157</v>
      </c>
      <c r="D64" s="168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1">
        <v>1</v>
      </c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1">
        <v>1</v>
      </c>
      <c r="AF64" s="151">
        <v>1</v>
      </c>
      <c r="AG64" s="151"/>
      <c r="AH64" s="151">
        <v>1</v>
      </c>
      <c r="AI64" s="151">
        <v>1</v>
      </c>
      <c r="AJ64" s="151">
        <v>1</v>
      </c>
      <c r="AK64" s="151">
        <v>1</v>
      </c>
      <c r="AL64" s="151">
        <v>1</v>
      </c>
      <c r="AM64" s="151">
        <v>1</v>
      </c>
      <c r="AN64" s="150"/>
      <c r="AO64" s="151">
        <v>1</v>
      </c>
      <c r="AP64" s="150"/>
      <c r="AQ64" s="150"/>
      <c r="AR64" s="150"/>
      <c r="AS64" s="150"/>
      <c r="AT64" s="150"/>
      <c r="AU64" s="150"/>
      <c r="AV64" s="150"/>
      <c r="AW64" s="151">
        <v>1</v>
      </c>
      <c r="AX64" s="151">
        <v>1</v>
      </c>
      <c r="AY64" s="150"/>
      <c r="AZ64" s="151">
        <v>1</v>
      </c>
      <c r="BA64" s="151">
        <v>1</v>
      </c>
      <c r="BB64" s="175">
        <v>1</v>
      </c>
      <c r="BC64" s="153"/>
      <c r="BD64" s="154"/>
      <c r="BE64" s="155"/>
      <c r="BF64" s="155">
        <v>100000</v>
      </c>
      <c r="BG64" s="155"/>
      <c r="BH64" s="155"/>
      <c r="BI64" s="155"/>
      <c r="BJ64" s="156">
        <f>SUM(BD64:BI64)</f>
        <v>100000</v>
      </c>
      <c r="BS64" s="2"/>
    </row>
    <row r="65" spans="1:71" s="1" customFormat="1" ht="30" customHeight="1">
      <c r="A65" s="167">
        <f>A64+1</f>
        <v>62</v>
      </c>
      <c r="B65" s="147" t="s">
        <v>158</v>
      </c>
      <c r="C65" s="148" t="s">
        <v>159</v>
      </c>
      <c r="D65" s="168"/>
      <c r="E65" s="151">
        <v>1</v>
      </c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1">
        <v>1</v>
      </c>
      <c r="X65" s="151">
        <v>1</v>
      </c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1">
        <v>1</v>
      </c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2"/>
      <c r="BC65" s="153"/>
      <c r="BD65" s="154"/>
      <c r="BE65" s="155"/>
      <c r="BF65" s="155">
        <v>100000</v>
      </c>
      <c r="BG65" s="155"/>
      <c r="BH65" s="155"/>
      <c r="BI65" s="155"/>
      <c r="BJ65" s="156">
        <f>SUM(BD65:BI65)</f>
        <v>100000</v>
      </c>
      <c r="BS65" s="2"/>
    </row>
    <row r="66" spans="1:71" s="1" customFormat="1" ht="30" customHeight="1">
      <c r="A66" s="167">
        <f>A65+1</f>
        <v>63</v>
      </c>
      <c r="B66" s="147" t="s">
        <v>161</v>
      </c>
      <c r="C66" s="148" t="s">
        <v>162</v>
      </c>
      <c r="D66" s="149">
        <v>1</v>
      </c>
      <c r="E66" s="151">
        <v>1</v>
      </c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1">
        <v>1</v>
      </c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1">
        <v>1</v>
      </c>
      <c r="AI66" s="150"/>
      <c r="AJ66" s="151">
        <v>1</v>
      </c>
      <c r="AK66" s="151">
        <v>1</v>
      </c>
      <c r="AL66" s="150"/>
      <c r="AM66" s="150"/>
      <c r="AN66" s="150"/>
      <c r="AO66" s="150"/>
      <c r="AP66" s="151">
        <v>1</v>
      </c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2"/>
      <c r="BC66" s="153"/>
      <c r="BD66" s="154">
        <v>15000</v>
      </c>
      <c r="BE66" s="155"/>
      <c r="BF66" s="155"/>
      <c r="BG66" s="155"/>
      <c r="BH66" s="155"/>
      <c r="BI66" s="155"/>
      <c r="BJ66" s="156">
        <f>SUM(BD66:BI66)</f>
        <v>15000</v>
      </c>
      <c r="BS66" s="2"/>
    </row>
    <row r="67" spans="1:71" s="1" customFormat="1" ht="30" customHeight="1">
      <c r="A67" s="167">
        <f>A66+1</f>
        <v>64</v>
      </c>
      <c r="B67" s="147" t="s">
        <v>163</v>
      </c>
      <c r="C67" s="148" t="s">
        <v>160</v>
      </c>
      <c r="D67" s="168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1">
        <v>1</v>
      </c>
      <c r="Z67" s="150"/>
      <c r="AA67" s="150"/>
      <c r="AB67" s="150"/>
      <c r="AC67" s="150"/>
      <c r="AD67" s="151">
        <v>1</v>
      </c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1</v>
      </c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2"/>
      <c r="BC67" s="153"/>
      <c r="BD67" s="154"/>
      <c r="BE67" s="155">
        <v>50000</v>
      </c>
      <c r="BF67" s="155"/>
      <c r="BG67" s="155"/>
      <c r="BH67" s="155"/>
      <c r="BI67" s="155"/>
      <c r="BJ67" s="156">
        <f>SUM(BD67:BI67)</f>
        <v>50000</v>
      </c>
      <c r="BS67" s="2"/>
    </row>
    <row r="68" spans="1:71" s="1" customFormat="1" ht="30" customHeight="1">
      <c r="A68" s="157">
        <f>A67+1</f>
        <v>65</v>
      </c>
      <c r="B68" s="158" t="s">
        <v>164</v>
      </c>
      <c r="C68" s="69" t="s">
        <v>165</v>
      </c>
      <c r="D68" s="160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2"/>
      <c r="BC68" s="163"/>
      <c r="BD68" s="164"/>
      <c r="BE68" s="165">
        <v>50000</v>
      </c>
      <c r="BF68" s="165"/>
      <c r="BG68" s="165"/>
      <c r="BH68" s="165"/>
      <c r="BI68" s="165"/>
      <c r="BJ68" s="166">
        <f>SUM(BD68:BI68)</f>
        <v>50000</v>
      </c>
      <c r="BS68" s="2"/>
    </row>
    <row r="69" spans="1:71" s="1" customFormat="1" ht="30" customHeight="1">
      <c r="A69" s="157">
        <f>A68+1</f>
        <v>66</v>
      </c>
      <c r="B69" s="188" t="s">
        <v>168</v>
      </c>
      <c r="C69" s="69" t="s">
        <v>169</v>
      </c>
      <c r="D69" s="16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162"/>
      <c r="BC69" s="163"/>
      <c r="BD69" s="164"/>
      <c r="BE69" s="165"/>
      <c r="BF69" s="165">
        <v>100000</v>
      </c>
      <c r="BG69" s="165"/>
      <c r="BH69" s="165"/>
      <c r="BI69" s="165"/>
      <c r="BJ69" s="166">
        <f>SUM(BD69:BI69)</f>
        <v>100000</v>
      </c>
      <c r="BK69" s="8"/>
      <c r="BL69" s="8"/>
      <c r="BM69" s="8"/>
      <c r="BN69" s="8"/>
      <c r="BO69" s="8"/>
      <c r="BP69" s="8"/>
      <c r="BQ69" s="8"/>
      <c r="BR69" s="8"/>
      <c r="BS69" s="145"/>
    </row>
    <row r="70" spans="1:71" s="1" customFormat="1" ht="30" customHeight="1">
      <c r="A70" s="157">
        <f>A69+1</f>
        <v>67</v>
      </c>
      <c r="B70" s="158" t="s">
        <v>166</v>
      </c>
      <c r="C70" s="69" t="s">
        <v>167</v>
      </c>
      <c r="D70" s="160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2"/>
      <c r="BC70" s="163"/>
      <c r="BD70" s="164">
        <v>15000</v>
      </c>
      <c r="BE70" s="165"/>
      <c r="BF70" s="165"/>
      <c r="BG70" s="165"/>
      <c r="BH70" s="165"/>
      <c r="BI70" s="165"/>
      <c r="BJ70" s="166">
        <f>SUM(BD70:BI70)</f>
        <v>15000</v>
      </c>
      <c r="BS70" s="2"/>
    </row>
    <row r="71" spans="1:71" s="1" customFormat="1" ht="30" customHeight="1">
      <c r="A71" s="167">
        <f>A70+1</f>
        <v>68</v>
      </c>
      <c r="B71" s="147" t="s">
        <v>128</v>
      </c>
      <c r="C71" s="148" t="s">
        <v>129</v>
      </c>
      <c r="D71" s="168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1">
        <v>1</v>
      </c>
      <c r="AF71" s="150"/>
      <c r="AG71" s="151">
        <v>1</v>
      </c>
      <c r="AH71" s="150"/>
      <c r="AI71" s="150"/>
      <c r="AJ71" s="150"/>
      <c r="AK71" s="150"/>
      <c r="AL71" s="151">
        <v>1</v>
      </c>
      <c r="AM71" s="150"/>
      <c r="AN71" s="150"/>
      <c r="AO71" s="150"/>
      <c r="AP71" s="150"/>
      <c r="AQ71" s="150"/>
      <c r="AR71" s="150"/>
      <c r="AS71" s="151">
        <v>1</v>
      </c>
      <c r="AT71" s="150"/>
      <c r="AU71" s="151">
        <v>1</v>
      </c>
      <c r="AV71" s="150"/>
      <c r="AW71" s="150"/>
      <c r="AX71" s="151">
        <v>1</v>
      </c>
      <c r="AY71" s="150"/>
      <c r="AZ71" s="150"/>
      <c r="BA71" s="151">
        <v>1</v>
      </c>
      <c r="BB71" s="152"/>
      <c r="BC71" s="153"/>
      <c r="BD71" s="154"/>
      <c r="BE71" s="155"/>
      <c r="BF71" s="155"/>
      <c r="BG71" s="155">
        <v>250000</v>
      </c>
      <c r="BH71" s="155"/>
      <c r="BI71" s="155"/>
      <c r="BJ71" s="156">
        <f>SUM(BD71:BI71)</f>
        <v>250000</v>
      </c>
      <c r="BS71" s="2"/>
    </row>
    <row r="72" spans="1:71" s="1" customFormat="1" ht="30" customHeight="1">
      <c r="A72" s="157">
        <f>A71+1</f>
        <v>69</v>
      </c>
      <c r="B72" s="158" t="s">
        <v>215</v>
      </c>
      <c r="C72" s="69"/>
      <c r="D72" s="160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2"/>
      <c r="BC72" s="163"/>
      <c r="BD72" s="164"/>
      <c r="BE72" s="165"/>
      <c r="BF72" s="165"/>
      <c r="BG72" s="165"/>
      <c r="BH72" s="165"/>
      <c r="BI72" s="165"/>
      <c r="BJ72" s="166"/>
      <c r="BS72" s="2"/>
    </row>
    <row r="73" spans="1:71" s="1" customFormat="1" ht="30" customHeight="1">
      <c r="A73" s="167">
        <f>A72+1</f>
        <v>70</v>
      </c>
      <c r="B73" s="147" t="s">
        <v>170</v>
      </c>
      <c r="C73" s="148" t="s">
        <v>171</v>
      </c>
      <c r="D73" s="168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1">
        <v>1</v>
      </c>
      <c r="AF73" s="151">
        <v>1</v>
      </c>
      <c r="AG73" s="151">
        <v>1</v>
      </c>
      <c r="AH73" s="151">
        <v>1</v>
      </c>
      <c r="AI73" s="151">
        <v>1</v>
      </c>
      <c r="AJ73" s="151">
        <v>1</v>
      </c>
      <c r="AK73" s="150"/>
      <c r="AL73" s="151">
        <v>1</v>
      </c>
      <c r="AM73" s="151">
        <v>1</v>
      </c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1">
        <v>1</v>
      </c>
      <c r="AY73" s="150"/>
      <c r="AZ73" s="150"/>
      <c r="BA73" s="150"/>
      <c r="BB73" s="152"/>
      <c r="BC73" s="153"/>
      <c r="BD73" s="154">
        <v>15000</v>
      </c>
      <c r="BE73" s="155"/>
      <c r="BF73" s="155"/>
      <c r="BG73" s="155"/>
      <c r="BH73" s="155"/>
      <c r="BI73" s="155"/>
      <c r="BJ73" s="156">
        <f>SUM(BD73:BI73)</f>
        <v>15000</v>
      </c>
      <c r="BS73" s="2"/>
    </row>
    <row r="74" spans="1:71" s="1" customFormat="1" ht="30" customHeight="1">
      <c r="A74" s="167">
        <f>A73+1</f>
        <v>71</v>
      </c>
      <c r="B74" s="147" t="s">
        <v>206</v>
      </c>
      <c r="C74" s="148"/>
      <c r="D74" s="168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>
        <v>1</v>
      </c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2"/>
      <c r="BC74" s="153"/>
      <c r="BD74" s="154"/>
      <c r="BE74" s="155"/>
      <c r="BF74" s="155"/>
      <c r="BG74" s="155">
        <v>250000</v>
      </c>
      <c r="BH74" s="155"/>
      <c r="BI74" s="155"/>
      <c r="BJ74" s="156">
        <f>SUM(BD74:BI74)</f>
        <v>250000</v>
      </c>
      <c r="BS74" s="2"/>
    </row>
    <row r="75" spans="1:71" s="1" customFormat="1" ht="30" customHeight="1">
      <c r="A75" s="167">
        <f>A74+1</f>
        <v>72</v>
      </c>
      <c r="B75" s="147" t="s">
        <v>220</v>
      </c>
      <c r="C75" s="148"/>
      <c r="D75" s="168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>
        <v>1</v>
      </c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2"/>
      <c r="BC75" s="153"/>
      <c r="BD75" s="154"/>
      <c r="BE75" s="155"/>
      <c r="BF75" s="155"/>
      <c r="BG75" s="155"/>
      <c r="BH75" s="155"/>
      <c r="BI75" s="155">
        <v>1000000</v>
      </c>
      <c r="BJ75" s="156">
        <f>SUM(BD75:BI75)</f>
        <v>1000000</v>
      </c>
      <c r="BS75" s="2"/>
    </row>
    <row r="76" spans="1:71" s="1" customFormat="1" ht="30" customHeight="1">
      <c r="A76" s="167">
        <f>A75+1</f>
        <v>73</v>
      </c>
      <c r="B76" s="147" t="s">
        <v>172</v>
      </c>
      <c r="C76" s="148" t="s">
        <v>173</v>
      </c>
      <c r="D76" s="168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1">
        <v>1</v>
      </c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2"/>
      <c r="BC76" s="153"/>
      <c r="BD76" s="154">
        <v>15000</v>
      </c>
      <c r="BE76" s="155"/>
      <c r="BF76" s="155"/>
      <c r="BG76" s="155"/>
      <c r="BH76" s="155"/>
      <c r="BI76" s="155"/>
      <c r="BJ76" s="156">
        <f>SUM(BD76:BI76)</f>
        <v>15000</v>
      </c>
      <c r="BS76" s="2"/>
    </row>
    <row r="77" spans="1:71" s="1" customFormat="1" ht="30" customHeight="1">
      <c r="A77" s="167">
        <f>A76+1</f>
        <v>74</v>
      </c>
      <c r="B77" s="147" t="s">
        <v>174</v>
      </c>
      <c r="C77" s="148" t="s">
        <v>175</v>
      </c>
      <c r="D77" s="168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1">
        <v>1</v>
      </c>
      <c r="AF77" s="150"/>
      <c r="AG77" s="150"/>
      <c r="AH77" s="150"/>
      <c r="AI77" s="150"/>
      <c r="AJ77" s="150"/>
      <c r="AK77" s="150"/>
      <c r="AL77" s="150"/>
      <c r="AM77" s="151">
        <v>1</v>
      </c>
      <c r="AN77" s="150"/>
      <c r="AO77" s="150"/>
      <c r="AP77" s="150"/>
      <c r="AQ77" s="150"/>
      <c r="AR77" s="150"/>
      <c r="AS77" s="150"/>
      <c r="AT77" s="150"/>
      <c r="AU77" s="151">
        <v>1</v>
      </c>
      <c r="AV77" s="150"/>
      <c r="AW77" s="150"/>
      <c r="AX77" s="150"/>
      <c r="AY77" s="150"/>
      <c r="AZ77" s="150"/>
      <c r="BA77" s="150"/>
      <c r="BB77" s="152"/>
      <c r="BC77" s="153"/>
      <c r="BD77" s="154">
        <v>15000</v>
      </c>
      <c r="BE77" s="155"/>
      <c r="BF77" s="155"/>
      <c r="BG77" s="155"/>
      <c r="BH77" s="155"/>
      <c r="BI77" s="155"/>
      <c r="BJ77" s="156">
        <f>SUM(BD77:BI77)</f>
        <v>15000</v>
      </c>
      <c r="BS77" s="2"/>
    </row>
    <row r="78" spans="1:71" s="1" customFormat="1" ht="30" customHeight="1">
      <c r="A78" s="167">
        <f>A77+1</f>
        <v>75</v>
      </c>
      <c r="B78" s="147" t="s">
        <v>182</v>
      </c>
      <c r="C78" s="148" t="s">
        <v>183</v>
      </c>
      <c r="D78" s="168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1">
        <v>1</v>
      </c>
      <c r="AV78" s="150"/>
      <c r="AW78" s="150"/>
      <c r="AX78" s="150"/>
      <c r="AY78" s="150"/>
      <c r="AZ78" s="150"/>
      <c r="BA78" s="150"/>
      <c r="BB78" s="152"/>
      <c r="BC78" s="153"/>
      <c r="BD78" s="154"/>
      <c r="BE78" s="155">
        <v>50000</v>
      </c>
      <c r="BF78" s="155"/>
      <c r="BG78" s="155"/>
      <c r="BH78" s="155"/>
      <c r="BI78" s="155"/>
      <c r="BJ78" s="156">
        <f>SUM(BD78:BI78)</f>
        <v>50000</v>
      </c>
      <c r="BS78" s="2"/>
    </row>
    <row r="79" spans="1:71" s="1" customFormat="1" ht="30" customHeight="1">
      <c r="A79" s="167">
        <f>A78+1</f>
        <v>76</v>
      </c>
      <c r="B79" s="147" t="s">
        <v>176</v>
      </c>
      <c r="C79" s="148" t="s">
        <v>177</v>
      </c>
      <c r="D79" s="168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1">
        <v>1</v>
      </c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1">
        <v>1</v>
      </c>
      <c r="AF79" s="151">
        <v>1</v>
      </c>
      <c r="AG79" s="150"/>
      <c r="AH79" s="151">
        <v>1</v>
      </c>
      <c r="AI79" s="151">
        <v>1</v>
      </c>
      <c r="AJ79" s="151">
        <v>1</v>
      </c>
      <c r="AK79" s="151">
        <v>1</v>
      </c>
      <c r="AL79" s="151">
        <v>1</v>
      </c>
      <c r="AM79" s="150"/>
      <c r="AN79" s="150"/>
      <c r="AO79" s="150"/>
      <c r="AP79" s="150"/>
      <c r="AQ79" s="150"/>
      <c r="AR79" s="150">
        <v>1</v>
      </c>
      <c r="AS79" s="150"/>
      <c r="AT79" s="150"/>
      <c r="AU79" s="151">
        <v>1</v>
      </c>
      <c r="AV79" s="150"/>
      <c r="AW79" s="150"/>
      <c r="AX79" s="151">
        <v>1</v>
      </c>
      <c r="AY79" s="150"/>
      <c r="AZ79" s="151">
        <v>1</v>
      </c>
      <c r="BA79" s="150"/>
      <c r="BB79" s="175">
        <v>1</v>
      </c>
      <c r="BC79" s="153"/>
      <c r="BD79" s="154"/>
      <c r="BE79" s="155">
        <v>50000</v>
      </c>
      <c r="BF79" s="155"/>
      <c r="BG79" s="155"/>
      <c r="BH79" s="155"/>
      <c r="BI79" s="155"/>
      <c r="BJ79" s="156">
        <f>SUM(BD79:BI79)</f>
        <v>50000</v>
      </c>
      <c r="BS79" s="2"/>
    </row>
    <row r="80" spans="1:71" s="1" customFormat="1" ht="30" customHeight="1">
      <c r="A80" s="167">
        <f>A79+1</f>
        <v>77</v>
      </c>
      <c r="B80" s="147" t="s">
        <v>178</v>
      </c>
      <c r="C80" s="148" t="s">
        <v>179</v>
      </c>
      <c r="D80" s="168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1">
        <v>1</v>
      </c>
      <c r="AV80" s="150"/>
      <c r="AW80" s="150"/>
      <c r="AX80" s="150"/>
      <c r="AY80" s="150"/>
      <c r="AZ80" s="150"/>
      <c r="BA80" s="150"/>
      <c r="BB80" s="152"/>
      <c r="BC80" s="153"/>
      <c r="BD80" s="154">
        <v>15000</v>
      </c>
      <c r="BE80" s="155"/>
      <c r="BF80" s="155"/>
      <c r="BG80" s="155"/>
      <c r="BH80" s="155"/>
      <c r="BI80" s="155"/>
      <c r="BJ80" s="156">
        <f>SUM(BD80:BI80)</f>
        <v>15000</v>
      </c>
      <c r="BS80" s="2"/>
    </row>
    <row r="81" spans="1:71" s="1" customFormat="1" ht="30" customHeight="1">
      <c r="A81" s="167">
        <f>A80+1</f>
        <v>78</v>
      </c>
      <c r="B81" s="147" t="s">
        <v>180</v>
      </c>
      <c r="C81" s="148" t="s">
        <v>181</v>
      </c>
      <c r="D81" s="168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1">
        <v>1</v>
      </c>
      <c r="AV81" s="150"/>
      <c r="AW81" s="150"/>
      <c r="AX81" s="150"/>
      <c r="AY81" s="150"/>
      <c r="AZ81" s="150"/>
      <c r="BA81" s="150"/>
      <c r="BB81" s="152"/>
      <c r="BC81" s="153"/>
      <c r="BD81" s="154"/>
      <c r="BE81" s="155">
        <v>50000</v>
      </c>
      <c r="BF81" s="155"/>
      <c r="BG81" s="155"/>
      <c r="BH81" s="155"/>
      <c r="BI81" s="155"/>
      <c r="BJ81" s="156">
        <f>SUM(BD81:BI81)</f>
        <v>50000</v>
      </c>
      <c r="BS81" s="2"/>
    </row>
    <row r="82" spans="1:71" s="1" customFormat="1" ht="30" customHeight="1">
      <c r="A82" s="167">
        <f>A81+1</f>
        <v>79</v>
      </c>
      <c r="B82" s="147" t="s">
        <v>185</v>
      </c>
      <c r="C82" s="148" t="s">
        <v>186</v>
      </c>
      <c r="D82" s="168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1">
        <v>1</v>
      </c>
      <c r="AV82" s="150"/>
      <c r="AW82" s="150"/>
      <c r="AX82" s="150"/>
      <c r="AY82" s="150"/>
      <c r="AZ82" s="150"/>
      <c r="BA82" s="150"/>
      <c r="BB82" s="152"/>
      <c r="BC82" s="153"/>
      <c r="BD82" s="154"/>
      <c r="BE82" s="155"/>
      <c r="BF82" s="155"/>
      <c r="BG82" s="155">
        <v>250000</v>
      </c>
      <c r="BH82" s="155"/>
      <c r="BI82" s="155"/>
      <c r="BJ82" s="156">
        <f>SUM(BD82:BI82)</f>
        <v>250000</v>
      </c>
      <c r="BS82" s="2"/>
    </row>
    <row r="83" spans="1:71" s="1" customFormat="1" ht="30" customHeight="1">
      <c r="A83" s="167">
        <f>A82+1</f>
        <v>80</v>
      </c>
      <c r="B83" s="147" t="s">
        <v>187</v>
      </c>
      <c r="C83" s="148" t="s">
        <v>188</v>
      </c>
      <c r="D83" s="168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1">
        <v>1</v>
      </c>
      <c r="AV83" s="150"/>
      <c r="AW83" s="150"/>
      <c r="AX83" s="150"/>
      <c r="AY83" s="150"/>
      <c r="AZ83" s="150"/>
      <c r="BA83" s="150"/>
      <c r="BB83" s="152"/>
      <c r="BC83" s="153"/>
      <c r="BD83" s="154"/>
      <c r="BE83" s="155">
        <v>50000</v>
      </c>
      <c r="BF83" s="155"/>
      <c r="BG83" s="155"/>
      <c r="BH83" s="155"/>
      <c r="BI83" s="155"/>
      <c r="BJ83" s="156">
        <f>SUM(BD83:BI83)</f>
        <v>50000</v>
      </c>
      <c r="BS83" s="2"/>
    </row>
    <row r="84" spans="1:71" s="1" customFormat="1" ht="30" customHeight="1">
      <c r="A84" s="167">
        <f>A83+1</f>
        <v>81</v>
      </c>
      <c r="B84" s="147" t="s">
        <v>189</v>
      </c>
      <c r="C84" s="148" t="s">
        <v>190</v>
      </c>
      <c r="D84" s="168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1">
        <v>1</v>
      </c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1">
        <v>1</v>
      </c>
      <c r="AV84" s="150"/>
      <c r="AW84" s="150"/>
      <c r="AX84" s="150"/>
      <c r="AY84" s="150"/>
      <c r="AZ84" s="150"/>
      <c r="BA84" s="150"/>
      <c r="BB84" s="152"/>
      <c r="BC84" s="153"/>
      <c r="BD84" s="154"/>
      <c r="BE84" s="155">
        <v>50000</v>
      </c>
      <c r="BF84" s="155"/>
      <c r="BG84" s="155"/>
      <c r="BH84" s="155"/>
      <c r="BI84" s="155"/>
      <c r="BJ84" s="156">
        <f>SUM(BD84:BI84)</f>
        <v>50000</v>
      </c>
      <c r="BS84" s="2"/>
    </row>
    <row r="85" spans="1:71" s="1" customFormat="1" ht="30" customHeight="1">
      <c r="A85" s="167">
        <f>A84+1</f>
        <v>82</v>
      </c>
      <c r="B85" s="147" t="s">
        <v>193</v>
      </c>
      <c r="C85" s="148" t="s">
        <v>194</v>
      </c>
      <c r="D85" s="168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1">
        <v>1</v>
      </c>
      <c r="AH85" s="150"/>
      <c r="AI85" s="150"/>
      <c r="AJ85" s="150"/>
      <c r="AK85" s="150"/>
      <c r="AL85" s="150"/>
      <c r="AM85" s="151">
        <v>1</v>
      </c>
      <c r="AN85" s="150"/>
      <c r="AO85" s="150"/>
      <c r="AP85" s="150"/>
      <c r="AQ85" s="150"/>
      <c r="AR85" s="150"/>
      <c r="AS85" s="150"/>
      <c r="AT85" s="150"/>
      <c r="AU85" s="151">
        <v>1</v>
      </c>
      <c r="AV85" s="150"/>
      <c r="AW85" s="150"/>
      <c r="AX85" s="150"/>
      <c r="AY85" s="150"/>
      <c r="AZ85" s="150"/>
      <c r="BA85" s="150"/>
      <c r="BB85" s="152"/>
      <c r="BC85" s="153"/>
      <c r="BD85" s="154"/>
      <c r="BE85" s="155"/>
      <c r="BF85" s="155"/>
      <c r="BG85" s="155">
        <v>250000</v>
      </c>
      <c r="BH85" s="155"/>
      <c r="BI85" s="155"/>
      <c r="BJ85" s="156">
        <f>SUM(BD85:BI85)</f>
        <v>250000</v>
      </c>
      <c r="BS85" s="2"/>
    </row>
    <row r="86" spans="1:71" s="1" customFormat="1" ht="30" customHeight="1">
      <c r="A86" s="167">
        <f>A85+1</f>
        <v>83</v>
      </c>
      <c r="B86" s="147" t="s">
        <v>191</v>
      </c>
      <c r="C86" s="148" t="s">
        <v>192</v>
      </c>
      <c r="D86" s="168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1">
        <v>1</v>
      </c>
      <c r="AV86" s="150"/>
      <c r="AW86" s="150"/>
      <c r="AX86" s="150"/>
      <c r="AY86" s="150"/>
      <c r="AZ86" s="150"/>
      <c r="BA86" s="150"/>
      <c r="BB86" s="152"/>
      <c r="BC86" s="153"/>
      <c r="BD86" s="154">
        <v>1000</v>
      </c>
      <c r="BE86" s="155"/>
      <c r="BF86" s="155"/>
      <c r="BG86" s="155"/>
      <c r="BH86" s="155"/>
      <c r="BI86" s="155"/>
      <c r="BJ86" s="156">
        <f>SUM(BD86:BI86)</f>
        <v>1000</v>
      </c>
      <c r="BS86" s="2"/>
    </row>
    <row r="87" spans="1:71" s="1" customFormat="1" ht="30" customHeight="1">
      <c r="A87" s="167">
        <f>A86+1</f>
        <v>84</v>
      </c>
      <c r="B87" s="147" t="s">
        <v>205</v>
      </c>
      <c r="C87" s="148"/>
      <c r="D87" s="168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2"/>
      <c r="BC87" s="153"/>
      <c r="BD87" s="154"/>
      <c r="BE87" s="155"/>
      <c r="BF87" s="155"/>
      <c r="BG87" s="155">
        <v>250000</v>
      </c>
      <c r="BH87" s="155"/>
      <c r="BI87" s="155"/>
      <c r="BJ87" s="156">
        <f>SUM(BD87:BI87)</f>
        <v>250000</v>
      </c>
      <c r="BS87" s="2"/>
    </row>
    <row r="88" spans="1:71" s="1" customFormat="1" ht="30" customHeight="1">
      <c r="A88" s="167">
        <f>A87+1</f>
        <v>85</v>
      </c>
      <c r="B88" s="147" t="s">
        <v>210</v>
      </c>
      <c r="C88" s="148"/>
      <c r="D88" s="168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1">
        <v>1</v>
      </c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2"/>
      <c r="BC88" s="153"/>
      <c r="BD88" s="154"/>
      <c r="BE88" s="155"/>
      <c r="BF88" s="155"/>
      <c r="BG88" s="155">
        <v>250000</v>
      </c>
      <c r="BH88" s="155"/>
      <c r="BI88" s="155"/>
      <c r="BJ88" s="156">
        <f>SUM(BD88:BI88)</f>
        <v>250000</v>
      </c>
      <c r="BS88" s="2"/>
    </row>
    <row r="89" spans="1:71" s="1" customFormat="1" ht="30" customHeight="1">
      <c r="A89" s="167">
        <f>A88+1</f>
        <v>86</v>
      </c>
      <c r="B89" s="147" t="s">
        <v>209</v>
      </c>
      <c r="C89" s="148"/>
      <c r="D89" s="168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1">
        <v>1</v>
      </c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2"/>
      <c r="BC89" s="153"/>
      <c r="BD89" s="154"/>
      <c r="BE89" s="155"/>
      <c r="BF89" s="155"/>
      <c r="BG89" s="155"/>
      <c r="BH89" s="155"/>
      <c r="BI89" s="155">
        <v>500000</v>
      </c>
      <c r="BJ89" s="156">
        <f>SUM(BD89:BI89)</f>
        <v>500000</v>
      </c>
      <c r="BS89" s="2"/>
    </row>
    <row r="90" spans="1:71" s="1" customFormat="1" ht="30" customHeight="1">
      <c r="A90" s="167">
        <f>A89+1</f>
        <v>87</v>
      </c>
      <c r="B90" s="147" t="s">
        <v>207</v>
      </c>
      <c r="C90" s="148"/>
      <c r="D90" s="168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1">
        <v>1</v>
      </c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2"/>
      <c r="BC90" s="153"/>
      <c r="BD90" s="154"/>
      <c r="BE90" s="155"/>
      <c r="BF90" s="155"/>
      <c r="BG90" s="155"/>
      <c r="BH90" s="155"/>
      <c r="BI90" s="155">
        <v>407115</v>
      </c>
      <c r="BJ90" s="156">
        <f>SUM(BD90:BI90)</f>
        <v>407115</v>
      </c>
      <c r="BS90" s="2"/>
    </row>
    <row r="91" spans="1:71" s="1" customFormat="1" ht="30" customHeight="1">
      <c r="A91" s="167">
        <f>A90+1</f>
        <v>88</v>
      </c>
      <c r="B91" s="147" t="s">
        <v>208</v>
      </c>
      <c r="C91" s="148"/>
      <c r="D91" s="168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1">
        <v>1</v>
      </c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2"/>
      <c r="BC91" s="153"/>
      <c r="BD91" s="154"/>
      <c r="BE91" s="155"/>
      <c r="BF91" s="155"/>
      <c r="BG91" s="155"/>
      <c r="BH91" s="155"/>
      <c r="BI91" s="155">
        <v>500000</v>
      </c>
      <c r="BJ91" s="156">
        <f>SUM(BD91:BI91)</f>
        <v>500000</v>
      </c>
      <c r="BS91" s="2"/>
    </row>
    <row r="92" spans="1:71" s="1" customFormat="1" ht="30" customHeight="1">
      <c r="A92" s="167">
        <f>A91+1</f>
        <v>89</v>
      </c>
      <c r="B92" s="147" t="s">
        <v>213</v>
      </c>
      <c r="C92" s="148"/>
      <c r="D92" s="168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1">
        <v>1</v>
      </c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2"/>
      <c r="BC92" s="153"/>
      <c r="BD92" s="154"/>
      <c r="BE92" s="155"/>
      <c r="BF92" s="155"/>
      <c r="BG92" s="155"/>
      <c r="BH92" s="155"/>
      <c r="BI92" s="155"/>
      <c r="BJ92" s="156"/>
      <c r="BS92" s="2"/>
    </row>
    <row r="93" spans="1:71" s="1" customFormat="1" ht="30" customHeight="1" thickBot="1">
      <c r="A93" s="189"/>
      <c r="B93" s="190"/>
      <c r="C93" s="22"/>
      <c r="D93" s="191"/>
      <c r="E93" s="192"/>
      <c r="F93" s="193"/>
      <c r="G93" s="193"/>
      <c r="H93" s="193"/>
      <c r="I93" s="193"/>
      <c r="J93" s="193"/>
      <c r="K93" s="193"/>
      <c r="L93" s="193"/>
      <c r="M93" s="193"/>
      <c r="N93" s="193"/>
      <c r="O93" s="194"/>
      <c r="P93" s="194"/>
      <c r="Q93" s="194"/>
      <c r="R93" s="194"/>
      <c r="S93" s="192"/>
      <c r="T93" s="192"/>
      <c r="U93" s="193"/>
      <c r="V93" s="192"/>
      <c r="W93" s="193"/>
      <c r="X93" s="193"/>
      <c r="Y93" s="192"/>
      <c r="Z93" s="192"/>
      <c r="AA93" s="192"/>
      <c r="AB93" s="192"/>
      <c r="AC93" s="193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22"/>
      <c r="BC93" s="195"/>
      <c r="BD93" s="196"/>
      <c r="BE93" s="197"/>
      <c r="BF93" s="197"/>
      <c r="BG93" s="197"/>
      <c r="BH93" s="197"/>
      <c r="BI93" s="197"/>
      <c r="BJ93" s="198"/>
      <c r="BS93" s="2"/>
    </row>
    <row r="94" spans="1:71" s="33" customFormat="1" ht="36.75" customHeight="1" thickBot="1" thickTop="1">
      <c r="A94" s="199"/>
      <c r="B94" s="42" t="s">
        <v>47</v>
      </c>
      <c r="C94" s="35"/>
      <c r="D94" s="74">
        <f>COUNTA(D4:D92)</f>
        <v>9</v>
      </c>
      <c r="E94" s="57">
        <f aca="true" t="shared" si="0" ref="E94:BB94">COUNTA(E4:E92)</f>
        <v>9</v>
      </c>
      <c r="F94" s="57">
        <f t="shared" si="0"/>
        <v>0</v>
      </c>
      <c r="G94" s="57">
        <f t="shared" si="0"/>
        <v>0</v>
      </c>
      <c r="H94" s="57">
        <f t="shared" si="0"/>
        <v>0</v>
      </c>
      <c r="I94" s="57">
        <f t="shared" si="0"/>
        <v>0</v>
      </c>
      <c r="J94" s="57">
        <f t="shared" si="0"/>
        <v>0</v>
      </c>
      <c r="K94" s="57">
        <f t="shared" si="0"/>
        <v>0</v>
      </c>
      <c r="L94" s="57">
        <f t="shared" si="0"/>
        <v>0</v>
      </c>
      <c r="M94" s="57">
        <f t="shared" si="0"/>
        <v>0</v>
      </c>
      <c r="N94" s="57">
        <f t="shared" si="0"/>
        <v>0</v>
      </c>
      <c r="O94" s="57">
        <f t="shared" si="0"/>
        <v>3</v>
      </c>
      <c r="P94" s="57">
        <f t="shared" si="0"/>
        <v>1</v>
      </c>
      <c r="Q94" s="57">
        <f t="shared" si="0"/>
        <v>5</v>
      </c>
      <c r="R94" s="57">
        <f t="shared" si="0"/>
        <v>0</v>
      </c>
      <c r="S94" s="57">
        <f t="shared" si="0"/>
        <v>6</v>
      </c>
      <c r="T94" s="57">
        <f t="shared" si="0"/>
        <v>3</v>
      </c>
      <c r="U94" s="57">
        <f t="shared" si="0"/>
        <v>0</v>
      </c>
      <c r="V94" s="57">
        <f t="shared" si="0"/>
        <v>9</v>
      </c>
      <c r="W94" s="57">
        <f t="shared" si="0"/>
        <v>2</v>
      </c>
      <c r="X94" s="57">
        <f t="shared" si="0"/>
        <v>4</v>
      </c>
      <c r="Y94" s="57">
        <f t="shared" si="0"/>
        <v>2</v>
      </c>
      <c r="Z94" s="57">
        <f t="shared" si="0"/>
        <v>0</v>
      </c>
      <c r="AA94" s="57">
        <f t="shared" si="0"/>
        <v>1</v>
      </c>
      <c r="AB94" s="57">
        <f t="shared" si="0"/>
        <v>1</v>
      </c>
      <c r="AC94" s="57">
        <f t="shared" si="0"/>
        <v>0</v>
      </c>
      <c r="AD94" s="57">
        <f t="shared" si="0"/>
        <v>5</v>
      </c>
      <c r="AE94" s="57">
        <f t="shared" si="0"/>
        <v>19</v>
      </c>
      <c r="AF94" s="57">
        <f t="shared" si="0"/>
        <v>12</v>
      </c>
      <c r="AG94" s="57">
        <f t="shared" si="0"/>
        <v>12</v>
      </c>
      <c r="AH94" s="57">
        <f t="shared" si="0"/>
        <v>15</v>
      </c>
      <c r="AI94" s="57">
        <f t="shared" si="0"/>
        <v>23</v>
      </c>
      <c r="AJ94" s="57">
        <f t="shared" si="0"/>
        <v>19</v>
      </c>
      <c r="AK94" s="57">
        <f t="shared" si="0"/>
        <v>7</v>
      </c>
      <c r="AL94" s="57">
        <f t="shared" si="0"/>
        <v>14</v>
      </c>
      <c r="AM94" s="57">
        <f t="shared" si="0"/>
        <v>21</v>
      </c>
      <c r="AN94" s="57">
        <f t="shared" si="0"/>
        <v>0</v>
      </c>
      <c r="AO94" s="57">
        <f t="shared" si="0"/>
        <v>5</v>
      </c>
      <c r="AP94" s="57">
        <f t="shared" si="0"/>
        <v>5</v>
      </c>
      <c r="AQ94" s="57">
        <f t="shared" si="0"/>
        <v>2</v>
      </c>
      <c r="AR94" s="57">
        <f t="shared" si="0"/>
        <v>2</v>
      </c>
      <c r="AS94" s="57">
        <f t="shared" si="0"/>
        <v>1</v>
      </c>
      <c r="AT94" s="57">
        <f t="shared" si="0"/>
        <v>0</v>
      </c>
      <c r="AU94" s="57">
        <f t="shared" si="0"/>
        <v>16</v>
      </c>
      <c r="AV94" s="57">
        <f t="shared" si="0"/>
        <v>0</v>
      </c>
      <c r="AW94" s="57">
        <f t="shared" si="0"/>
        <v>8</v>
      </c>
      <c r="AX94" s="57">
        <f t="shared" si="0"/>
        <v>14</v>
      </c>
      <c r="AY94" s="57">
        <f t="shared" si="0"/>
        <v>0</v>
      </c>
      <c r="AZ94" s="57">
        <f t="shared" si="0"/>
        <v>12</v>
      </c>
      <c r="BA94" s="57">
        <f t="shared" si="0"/>
        <v>5</v>
      </c>
      <c r="BB94" s="57">
        <f t="shared" si="0"/>
        <v>8</v>
      </c>
      <c r="BC94" s="200">
        <f>COUNTA(BC4:BC93)</f>
        <v>0</v>
      </c>
      <c r="BD94" s="201">
        <f>SUM(BD4:BD93)</f>
        <v>335000</v>
      </c>
      <c r="BE94" s="202">
        <f>SUM(BE4:BE93)</f>
        <v>1350000</v>
      </c>
      <c r="BF94" s="202">
        <f>SUM(BF4:BF93)</f>
        <v>1000000</v>
      </c>
      <c r="BG94" s="202">
        <f>SUM(BG4:BG93)</f>
        <v>2750000</v>
      </c>
      <c r="BH94" s="202">
        <f>SUM(BH4:BH93)</f>
        <v>300234</v>
      </c>
      <c r="BI94" s="202">
        <f>SUM(BI4:BI93)</f>
        <v>4407115</v>
      </c>
      <c r="BJ94" s="203">
        <f>SUM(BJ4:BJ93)</f>
        <v>10142349</v>
      </c>
      <c r="BS94" s="34"/>
    </row>
    <row r="95" spans="1:71" s="36" customFormat="1" ht="42" customHeight="1" thickBot="1" thickTop="1">
      <c r="A95" s="199"/>
      <c r="B95" s="42" t="s">
        <v>227</v>
      </c>
      <c r="C95" s="37"/>
      <c r="D95" s="38">
        <f>D94</f>
        <v>9</v>
      </c>
      <c r="E95" s="38">
        <f>D95+E94</f>
        <v>18</v>
      </c>
      <c r="F95" s="38">
        <f aca="true" t="shared" si="1" ref="F95:U95">E95+F94</f>
        <v>18</v>
      </c>
      <c r="G95" s="38">
        <f t="shared" si="1"/>
        <v>18</v>
      </c>
      <c r="H95" s="38">
        <f t="shared" si="1"/>
        <v>18</v>
      </c>
      <c r="I95" s="38">
        <f t="shared" si="1"/>
        <v>18</v>
      </c>
      <c r="J95" s="38">
        <f t="shared" si="1"/>
        <v>18</v>
      </c>
      <c r="K95" s="38">
        <f t="shared" si="1"/>
        <v>18</v>
      </c>
      <c r="L95" s="38">
        <f t="shared" si="1"/>
        <v>18</v>
      </c>
      <c r="M95" s="38">
        <f t="shared" si="1"/>
        <v>18</v>
      </c>
      <c r="N95" s="38">
        <f t="shared" si="1"/>
        <v>18</v>
      </c>
      <c r="O95" s="38">
        <f t="shared" si="1"/>
        <v>21</v>
      </c>
      <c r="P95" s="38">
        <f t="shared" si="1"/>
        <v>22</v>
      </c>
      <c r="Q95" s="38">
        <f t="shared" si="1"/>
        <v>27</v>
      </c>
      <c r="R95" s="38">
        <f t="shared" si="1"/>
        <v>27</v>
      </c>
      <c r="S95" s="38">
        <f t="shared" si="1"/>
        <v>33</v>
      </c>
      <c r="T95" s="38">
        <f t="shared" si="1"/>
        <v>36</v>
      </c>
      <c r="U95" s="38">
        <f t="shared" si="1"/>
        <v>36</v>
      </c>
      <c r="V95" s="38">
        <f>U95+V94</f>
        <v>45</v>
      </c>
      <c r="W95" s="38">
        <f>V95+W94</f>
        <v>47</v>
      </c>
      <c r="X95" s="38">
        <f>W95+X94</f>
        <v>51</v>
      </c>
      <c r="Y95" s="38">
        <f>X95+Y94</f>
        <v>53</v>
      </c>
      <c r="Z95" s="38">
        <f>Y95+Z94</f>
        <v>53</v>
      </c>
      <c r="AA95" s="38">
        <f>Z95+AA94</f>
        <v>54</v>
      </c>
      <c r="AB95" s="38">
        <f>AA95+AB94</f>
        <v>55</v>
      </c>
      <c r="AC95" s="38">
        <f>AB95+AC94</f>
        <v>55</v>
      </c>
      <c r="AD95" s="38">
        <f>AC95+AD94</f>
        <v>60</v>
      </c>
      <c r="AE95" s="38">
        <f>AD95+AE94</f>
        <v>79</v>
      </c>
      <c r="AF95" s="38">
        <f>AE95+AF94</f>
        <v>91</v>
      </c>
      <c r="AG95" s="38">
        <f>AF95+AG94</f>
        <v>103</v>
      </c>
      <c r="AH95" s="38">
        <f>AG95+AH94</f>
        <v>118</v>
      </c>
      <c r="AI95" s="38">
        <f>AH95+AI94</f>
        <v>141</v>
      </c>
      <c r="AJ95" s="38">
        <f>AI95+AJ94</f>
        <v>160</v>
      </c>
      <c r="AK95" s="38">
        <f>AJ95+AK94</f>
        <v>167</v>
      </c>
      <c r="AL95" s="38">
        <f>AK95+AL94</f>
        <v>181</v>
      </c>
      <c r="AM95" s="38">
        <f>AL95+AM94</f>
        <v>202</v>
      </c>
      <c r="AN95" s="38">
        <f>AM95+AN94</f>
        <v>202</v>
      </c>
      <c r="AO95" s="38">
        <f>AN95+AO94</f>
        <v>207</v>
      </c>
      <c r="AP95" s="38">
        <f>AO95+AP94</f>
        <v>212</v>
      </c>
      <c r="AQ95" s="38">
        <f>AP95+AQ94</f>
        <v>214</v>
      </c>
      <c r="AR95" s="38">
        <f>AQ95+AR94</f>
        <v>216</v>
      </c>
      <c r="AS95" s="38">
        <f>AR95+AS94</f>
        <v>217</v>
      </c>
      <c r="AT95" s="38">
        <f>AS95+AT94</f>
        <v>217</v>
      </c>
      <c r="AU95" s="38">
        <f>AT95+AU94</f>
        <v>233</v>
      </c>
      <c r="AV95" s="38">
        <f>AU95+AV94</f>
        <v>233</v>
      </c>
      <c r="AW95" s="38">
        <f>AV95+AW94</f>
        <v>241</v>
      </c>
      <c r="AX95" s="38">
        <f>AW95+AX94</f>
        <v>255</v>
      </c>
      <c r="AY95" s="38">
        <f>AX95+AY94</f>
        <v>255</v>
      </c>
      <c r="AZ95" s="38">
        <f>AY95+AZ94</f>
        <v>267</v>
      </c>
      <c r="BA95" s="38">
        <f>AZ95+BA94</f>
        <v>272</v>
      </c>
      <c r="BB95" s="38">
        <f>BA95+BB94</f>
        <v>280</v>
      </c>
      <c r="BC95" s="204"/>
      <c r="BD95" s="205">
        <f>BD94</f>
        <v>335000</v>
      </c>
      <c r="BE95" s="206">
        <f>BD95+BE94</f>
        <v>1685000</v>
      </c>
      <c r="BF95" s="206">
        <f>BE95+BF94</f>
        <v>2685000</v>
      </c>
      <c r="BG95" s="206">
        <f>BF95+BG94</f>
        <v>5435000</v>
      </c>
      <c r="BH95" s="206">
        <f>BG95+BH94</f>
        <v>5735234</v>
      </c>
      <c r="BI95" s="206">
        <f>BH95+BI94</f>
        <v>10142349</v>
      </c>
      <c r="BJ95" s="206"/>
      <c r="BS95" s="39"/>
    </row>
    <row r="96" spans="1:60" s="1" customFormat="1" ht="24" customHeight="1" thickBot="1">
      <c r="A96" s="40"/>
      <c r="B96" s="5"/>
      <c r="C96" s="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9"/>
      <c r="Z96" s="19"/>
      <c r="AA96" s="19"/>
      <c r="AB96" s="19"/>
      <c r="AC96" s="19"/>
      <c r="AD96" s="19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20"/>
      <c r="AU96" s="20"/>
      <c r="AV96" s="20"/>
      <c r="AW96" s="20"/>
      <c r="AX96" s="20"/>
      <c r="AY96" s="21"/>
      <c r="BH96" s="2"/>
    </row>
    <row r="97" spans="1:60" s="1" customFormat="1" ht="61.5" customHeight="1" thickBot="1">
      <c r="A97" s="56"/>
      <c r="B97" s="96"/>
      <c r="C97" s="97"/>
      <c r="D97" s="98"/>
      <c r="E97" s="141"/>
      <c r="F97" s="142"/>
      <c r="G97" s="142"/>
      <c r="H97" s="110"/>
      <c r="I97" s="110"/>
      <c r="J97" s="110"/>
      <c r="K97" s="110"/>
      <c r="L97" s="110"/>
      <c r="M97" s="110"/>
      <c r="N97" s="110"/>
      <c r="O97" s="111" t="s">
        <v>236</v>
      </c>
      <c r="P97" s="109"/>
      <c r="Q97" s="112" t="s">
        <v>59</v>
      </c>
      <c r="R97" s="79"/>
      <c r="S97" s="79"/>
      <c r="T97" s="79"/>
      <c r="U97" s="79"/>
      <c r="V97" s="79"/>
      <c r="W97" s="79"/>
      <c r="X97" s="79"/>
      <c r="Y97" s="19"/>
      <c r="Z97" s="19"/>
      <c r="AA97" s="19"/>
      <c r="AB97" s="19"/>
      <c r="AC97" s="19"/>
      <c r="AD97" s="19"/>
      <c r="AE97" s="126"/>
      <c r="AF97" s="86" t="s">
        <v>229</v>
      </c>
      <c r="AG97" s="87"/>
      <c r="AH97" s="87"/>
      <c r="AI97" s="87"/>
      <c r="AJ97" s="87"/>
      <c r="AK97" s="87"/>
      <c r="AL97" s="87"/>
      <c r="AM97" s="87"/>
      <c r="AN97" s="87"/>
      <c r="AO97" s="87"/>
      <c r="AP97" s="88"/>
      <c r="AQ97" s="88"/>
      <c r="AR97" s="88"/>
      <c r="AS97" s="88"/>
      <c r="AT97" s="3"/>
      <c r="AU97" s="3"/>
      <c r="AV97" s="3"/>
      <c r="AW97" s="3"/>
      <c r="AX97" s="3"/>
      <c r="AY97" s="4"/>
      <c r="BH97" s="2"/>
    </row>
    <row r="98" spans="1:45" s="1" customFormat="1" ht="30" customHeight="1">
      <c r="A98" s="56"/>
      <c r="B98" s="95"/>
      <c r="C98" s="99"/>
      <c r="D98" s="100"/>
      <c r="E98" s="90"/>
      <c r="F98" s="19"/>
      <c r="G98" s="19"/>
      <c r="H98" s="89" t="s">
        <v>36</v>
      </c>
      <c r="I98" s="89"/>
      <c r="J98" s="89"/>
      <c r="K98" s="89"/>
      <c r="L98" s="89"/>
      <c r="M98" s="89"/>
      <c r="N98" s="89"/>
      <c r="O98" s="89"/>
      <c r="P98" s="105" t="s">
        <v>221</v>
      </c>
      <c r="Q98" s="80">
        <f>AI94</f>
        <v>23</v>
      </c>
      <c r="R98" s="79"/>
      <c r="S98" s="79"/>
      <c r="T98" s="79"/>
      <c r="U98" s="79"/>
      <c r="V98" s="79"/>
      <c r="W98" s="79"/>
      <c r="X98" s="79"/>
      <c r="Y98" s="19"/>
      <c r="Z98" s="19"/>
      <c r="AA98" s="19"/>
      <c r="AB98" s="19"/>
      <c r="AC98" s="19"/>
      <c r="AD98" s="19"/>
      <c r="AE98" s="12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8"/>
      <c r="AQ98" s="88"/>
      <c r="AR98" s="88"/>
      <c r="AS98" s="88"/>
    </row>
    <row r="99" spans="1:45" s="1" customFormat="1" ht="30" customHeight="1">
      <c r="A99" s="56"/>
      <c r="B99" s="95"/>
      <c r="C99" s="99"/>
      <c r="D99" s="100"/>
      <c r="E99" s="90"/>
      <c r="F99" s="19"/>
      <c r="G99" s="19"/>
      <c r="H99" s="89" t="s">
        <v>21</v>
      </c>
      <c r="I99" s="89"/>
      <c r="J99" s="89"/>
      <c r="K99" s="89"/>
      <c r="L99" s="89"/>
      <c r="M99" s="89"/>
      <c r="N99" s="89"/>
      <c r="O99" s="89"/>
      <c r="P99" s="105" t="s">
        <v>221</v>
      </c>
      <c r="Q99" s="79">
        <f>AM94</f>
        <v>21</v>
      </c>
      <c r="R99" s="79"/>
      <c r="S99" s="79"/>
      <c r="T99" s="79"/>
      <c r="U99" s="79"/>
      <c r="V99" s="79"/>
      <c r="W99" s="79"/>
      <c r="X99" s="79"/>
      <c r="Y99" s="19"/>
      <c r="Z99" s="19"/>
      <c r="AA99" s="19"/>
      <c r="AB99" s="19"/>
      <c r="AC99" s="19"/>
      <c r="AD99" s="19"/>
      <c r="AE99" s="12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8"/>
      <c r="AQ99" s="88"/>
      <c r="AR99" s="88"/>
      <c r="AS99" s="88"/>
    </row>
    <row r="100" spans="1:45" s="1" customFormat="1" ht="30" customHeight="1" thickBot="1">
      <c r="A100" s="56"/>
      <c r="B100" s="95"/>
      <c r="C100" s="99"/>
      <c r="D100" s="100"/>
      <c r="E100" s="90"/>
      <c r="F100" s="19"/>
      <c r="G100" s="19"/>
      <c r="H100" s="89" t="s">
        <v>118</v>
      </c>
      <c r="I100" s="89"/>
      <c r="J100" s="89"/>
      <c r="K100" s="89"/>
      <c r="L100" s="89"/>
      <c r="M100" s="89"/>
      <c r="N100" s="89"/>
      <c r="O100" s="89"/>
      <c r="P100" s="105" t="s">
        <v>221</v>
      </c>
      <c r="Q100" s="79">
        <f>AE94</f>
        <v>19</v>
      </c>
      <c r="R100" s="79"/>
      <c r="S100" s="79"/>
      <c r="T100" s="79"/>
      <c r="U100" s="79"/>
      <c r="V100" s="79"/>
      <c r="W100" s="79"/>
      <c r="X100" s="79"/>
      <c r="Y100" s="19"/>
      <c r="Z100" s="19"/>
      <c r="AA100" s="19"/>
      <c r="AB100" s="19"/>
      <c r="AC100" s="19"/>
      <c r="AD100" s="19"/>
      <c r="AE100" s="128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8"/>
      <c r="AQ100" s="88"/>
      <c r="AR100" s="88"/>
      <c r="AS100" s="88"/>
    </row>
    <row r="101" spans="1:45" s="1" customFormat="1" ht="30" customHeight="1">
      <c r="A101" s="56"/>
      <c r="B101" s="95"/>
      <c r="C101" s="99"/>
      <c r="D101" s="100"/>
      <c r="E101" s="90"/>
      <c r="F101" s="19"/>
      <c r="G101" s="19"/>
      <c r="H101" s="89" t="s">
        <v>18</v>
      </c>
      <c r="I101" s="89"/>
      <c r="J101" s="89"/>
      <c r="K101" s="89"/>
      <c r="L101" s="89"/>
      <c r="M101" s="89"/>
      <c r="N101" s="89"/>
      <c r="O101" s="89"/>
      <c r="P101" s="105" t="s">
        <v>221</v>
      </c>
      <c r="Q101" s="79">
        <f>AJ94</f>
        <v>19</v>
      </c>
      <c r="R101" s="79"/>
      <c r="S101" s="79"/>
      <c r="T101" s="79"/>
      <c r="U101" s="79"/>
      <c r="V101" s="79"/>
      <c r="W101" s="79"/>
      <c r="X101" s="79"/>
      <c r="Y101" s="19"/>
      <c r="Z101" s="19"/>
      <c r="AA101" s="19"/>
      <c r="AB101" s="19"/>
      <c r="AC101" s="19"/>
      <c r="AD101" s="19"/>
      <c r="AE101" s="104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</row>
    <row r="102" spans="1:45" s="1" customFormat="1" ht="30" customHeight="1" thickBot="1">
      <c r="A102" s="56"/>
      <c r="B102" s="95"/>
      <c r="C102" s="99"/>
      <c r="D102" s="100"/>
      <c r="E102" s="90"/>
      <c r="F102" s="19"/>
      <c r="G102" s="19"/>
      <c r="H102" s="89" t="s">
        <v>184</v>
      </c>
      <c r="I102" s="89"/>
      <c r="J102" s="89"/>
      <c r="K102" s="89"/>
      <c r="L102" s="89"/>
      <c r="M102" s="89"/>
      <c r="N102" s="89"/>
      <c r="O102" s="89"/>
      <c r="P102" s="105" t="s">
        <v>221</v>
      </c>
      <c r="Q102" s="79">
        <f>AU94</f>
        <v>16</v>
      </c>
      <c r="R102" s="79"/>
      <c r="S102" s="79"/>
      <c r="T102" s="79"/>
      <c r="U102" s="79"/>
      <c r="V102" s="79"/>
      <c r="W102" s="79"/>
      <c r="X102" s="79"/>
      <c r="Y102" s="19"/>
      <c r="Z102" s="19"/>
      <c r="AA102" s="19"/>
      <c r="AB102" s="19"/>
      <c r="AC102" s="19"/>
      <c r="AD102" s="19"/>
      <c r="AE102" s="104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</row>
    <row r="103" spans="1:45" s="1" customFormat="1" ht="30" customHeight="1">
      <c r="A103" s="56"/>
      <c r="B103" s="95"/>
      <c r="C103" s="99"/>
      <c r="D103" s="100"/>
      <c r="E103" s="90"/>
      <c r="F103" s="19"/>
      <c r="G103" s="19"/>
      <c r="H103" s="89" t="s">
        <v>17</v>
      </c>
      <c r="I103" s="89"/>
      <c r="J103" s="89"/>
      <c r="K103" s="89"/>
      <c r="L103" s="89"/>
      <c r="M103" s="89"/>
      <c r="N103" s="89"/>
      <c r="O103" s="89"/>
      <c r="P103" s="105" t="s">
        <v>221</v>
      </c>
      <c r="Q103" s="79">
        <f>AH94</f>
        <v>15</v>
      </c>
      <c r="R103" s="79"/>
      <c r="S103" s="79"/>
      <c r="T103" s="79"/>
      <c r="U103" s="79"/>
      <c r="V103" s="79"/>
      <c r="W103" s="79"/>
      <c r="X103" s="79"/>
      <c r="Y103" s="19"/>
      <c r="Z103" s="19"/>
      <c r="AA103" s="19"/>
      <c r="AB103" s="19"/>
      <c r="AC103" s="19"/>
      <c r="AD103" s="19"/>
      <c r="AE103" s="129"/>
      <c r="AF103" s="114" t="s">
        <v>232</v>
      </c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6"/>
      <c r="AQ103" s="116"/>
      <c r="AR103" s="116"/>
      <c r="AS103" s="116"/>
    </row>
    <row r="104" spans="1:45" s="1" customFormat="1" ht="30" customHeight="1">
      <c r="A104" s="56"/>
      <c r="B104" s="95"/>
      <c r="C104" s="99"/>
      <c r="D104" s="100"/>
      <c r="E104" s="90"/>
      <c r="F104" s="19"/>
      <c r="G104" s="19"/>
      <c r="H104" s="89" t="s">
        <v>48</v>
      </c>
      <c r="I104" s="89"/>
      <c r="J104" s="89"/>
      <c r="K104" s="89"/>
      <c r="L104" s="89"/>
      <c r="M104" s="89"/>
      <c r="N104" s="89"/>
      <c r="O104" s="89"/>
      <c r="P104" s="105" t="s">
        <v>221</v>
      </c>
      <c r="Q104" s="79">
        <f>AL94</f>
        <v>14</v>
      </c>
      <c r="R104" s="79"/>
      <c r="S104" s="79"/>
      <c r="T104" s="79"/>
      <c r="U104" s="79"/>
      <c r="V104" s="79"/>
      <c r="W104" s="79"/>
      <c r="X104" s="79"/>
      <c r="Y104" s="19"/>
      <c r="Z104" s="19"/>
      <c r="AA104" s="19"/>
      <c r="AB104" s="19"/>
      <c r="AC104" s="19"/>
      <c r="AD104" s="19"/>
      <c r="AE104" s="130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6"/>
      <c r="AQ104" s="116"/>
      <c r="AR104" s="116"/>
      <c r="AS104" s="116"/>
    </row>
    <row r="105" spans="1:45" s="1" customFormat="1" ht="30" customHeight="1">
      <c r="A105" s="56"/>
      <c r="B105" s="95"/>
      <c r="C105" s="99"/>
      <c r="D105" s="100"/>
      <c r="E105" s="90"/>
      <c r="F105" s="19"/>
      <c r="G105" s="19"/>
      <c r="H105" s="89" t="s">
        <v>28</v>
      </c>
      <c r="I105" s="89"/>
      <c r="J105" s="89"/>
      <c r="K105" s="89"/>
      <c r="L105" s="89"/>
      <c r="M105" s="89"/>
      <c r="N105" s="89"/>
      <c r="O105" s="89"/>
      <c r="P105" s="105" t="s">
        <v>221</v>
      </c>
      <c r="Q105" s="79">
        <f>AX94</f>
        <v>14</v>
      </c>
      <c r="R105" s="79"/>
      <c r="S105" s="79"/>
      <c r="T105" s="79"/>
      <c r="U105" s="79"/>
      <c r="V105" s="79"/>
      <c r="W105" s="79"/>
      <c r="X105" s="79"/>
      <c r="Y105" s="19"/>
      <c r="Z105" s="19"/>
      <c r="AA105" s="19"/>
      <c r="AB105" s="19"/>
      <c r="AC105" s="19"/>
      <c r="AD105" s="19"/>
      <c r="AE105" s="130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6"/>
      <c r="AQ105" s="116"/>
      <c r="AR105" s="116"/>
      <c r="AS105" s="116"/>
    </row>
    <row r="106" spans="1:45" s="1" customFormat="1" ht="30" customHeight="1" thickBot="1">
      <c r="A106" s="56"/>
      <c r="B106" s="95"/>
      <c r="C106" s="99"/>
      <c r="D106" s="100"/>
      <c r="E106" s="90"/>
      <c r="F106" s="19"/>
      <c r="G106" s="19"/>
      <c r="H106" s="89" t="s">
        <v>35</v>
      </c>
      <c r="I106" s="89"/>
      <c r="J106" s="89"/>
      <c r="K106" s="89"/>
      <c r="L106" s="89"/>
      <c r="M106" s="89"/>
      <c r="N106" s="89"/>
      <c r="O106" s="89"/>
      <c r="P106" s="105" t="s">
        <v>221</v>
      </c>
      <c r="Q106" s="79">
        <f>AZ94</f>
        <v>12</v>
      </c>
      <c r="R106" s="79"/>
      <c r="S106" s="79"/>
      <c r="T106" s="79"/>
      <c r="U106" s="79"/>
      <c r="V106" s="79"/>
      <c r="W106" s="79"/>
      <c r="X106" s="79"/>
      <c r="Y106" s="19"/>
      <c r="Z106" s="19"/>
      <c r="AA106" s="19"/>
      <c r="AB106" s="19"/>
      <c r="AC106" s="19"/>
      <c r="AD106" s="19"/>
      <c r="AE106" s="131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6"/>
      <c r="AQ106" s="116"/>
      <c r="AR106" s="116"/>
      <c r="AS106" s="116"/>
    </row>
    <row r="107" spans="1:45" s="1" customFormat="1" ht="30" customHeight="1">
      <c r="A107" s="56"/>
      <c r="B107" s="95"/>
      <c r="C107" s="99"/>
      <c r="D107" s="100"/>
      <c r="E107" s="90"/>
      <c r="F107" s="19"/>
      <c r="G107" s="19"/>
      <c r="H107" s="89" t="s">
        <v>19</v>
      </c>
      <c r="I107" s="89"/>
      <c r="J107" s="89"/>
      <c r="K107" s="89"/>
      <c r="L107" s="89"/>
      <c r="M107" s="89"/>
      <c r="N107" s="89"/>
      <c r="O107" s="89"/>
      <c r="P107" s="105" t="s">
        <v>221</v>
      </c>
      <c r="Q107" s="79">
        <f>AF94</f>
        <v>12</v>
      </c>
      <c r="R107" s="79"/>
      <c r="S107" s="79"/>
      <c r="T107" s="79"/>
      <c r="U107" s="79"/>
      <c r="V107" s="79"/>
      <c r="W107" s="79"/>
      <c r="X107" s="79"/>
      <c r="Y107" s="19"/>
      <c r="Z107" s="19"/>
      <c r="AA107" s="19"/>
      <c r="AB107" s="19"/>
      <c r="AC107" s="19"/>
      <c r="AD107" s="19"/>
      <c r="AE107" s="104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</row>
    <row r="108" spans="1:45" s="1" customFormat="1" ht="30" customHeight="1" thickBot="1">
      <c r="A108" s="56"/>
      <c r="B108" s="95"/>
      <c r="C108" s="99"/>
      <c r="D108" s="100"/>
      <c r="E108" s="90"/>
      <c r="F108" s="19"/>
      <c r="G108" s="19"/>
      <c r="H108" s="89" t="s">
        <v>16</v>
      </c>
      <c r="I108" s="89"/>
      <c r="J108" s="89"/>
      <c r="K108" s="89"/>
      <c r="L108" s="89"/>
      <c r="M108" s="89"/>
      <c r="N108" s="89"/>
      <c r="O108" s="89"/>
      <c r="P108" s="105" t="s">
        <v>221</v>
      </c>
      <c r="Q108" s="79">
        <f>AG94</f>
        <v>12</v>
      </c>
      <c r="R108" s="79"/>
      <c r="S108" s="79"/>
      <c r="T108" s="79"/>
      <c r="U108" s="79"/>
      <c r="V108" s="79"/>
      <c r="W108" s="79"/>
      <c r="X108" s="79"/>
      <c r="Y108" s="19"/>
      <c r="Z108" s="19"/>
      <c r="AA108" s="19"/>
      <c r="AB108" s="19"/>
      <c r="AC108" s="19"/>
      <c r="AD108" s="19"/>
      <c r="AE108" s="104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</row>
    <row r="109" spans="1:45" s="1" customFormat="1" ht="30" customHeight="1">
      <c r="A109" s="56"/>
      <c r="B109" s="95"/>
      <c r="C109" s="99"/>
      <c r="D109" s="100"/>
      <c r="E109" s="90"/>
      <c r="F109" s="19"/>
      <c r="G109" s="19"/>
      <c r="H109" s="89" t="s">
        <v>237</v>
      </c>
      <c r="I109" s="89"/>
      <c r="J109" s="89"/>
      <c r="K109" s="89"/>
      <c r="L109" s="89"/>
      <c r="M109" s="89"/>
      <c r="N109" s="89"/>
      <c r="O109" s="89"/>
      <c r="P109" s="105" t="s">
        <v>221</v>
      </c>
      <c r="Q109" s="79">
        <f>E94</f>
        <v>9</v>
      </c>
      <c r="R109" s="79"/>
      <c r="S109" s="79"/>
      <c r="T109" s="79"/>
      <c r="U109" s="79"/>
      <c r="V109" s="79"/>
      <c r="W109" s="79"/>
      <c r="X109" s="79"/>
      <c r="Y109" s="19"/>
      <c r="Z109" s="19"/>
      <c r="AA109" s="19"/>
      <c r="AB109" s="19"/>
      <c r="AC109" s="19"/>
      <c r="AD109" s="19"/>
      <c r="AE109" s="132"/>
      <c r="AF109" s="117" t="s">
        <v>233</v>
      </c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9"/>
      <c r="AQ109" s="119"/>
      <c r="AR109" s="119"/>
      <c r="AS109" s="119"/>
    </row>
    <row r="110" spans="1:45" s="1" customFormat="1" ht="30" customHeight="1">
      <c r="A110" s="56"/>
      <c r="B110" s="95"/>
      <c r="C110" s="99"/>
      <c r="D110" s="100"/>
      <c r="E110" s="90"/>
      <c r="F110" s="19"/>
      <c r="G110" s="19"/>
      <c r="H110" s="89" t="s">
        <v>8</v>
      </c>
      <c r="I110" s="89"/>
      <c r="J110" s="89"/>
      <c r="K110" s="89"/>
      <c r="L110" s="89"/>
      <c r="M110" s="89"/>
      <c r="N110" s="89"/>
      <c r="O110" s="89"/>
      <c r="P110" s="105" t="s">
        <v>221</v>
      </c>
      <c r="Q110" s="79">
        <f>D94</f>
        <v>9</v>
      </c>
      <c r="R110" s="79"/>
      <c r="S110" s="79"/>
      <c r="T110" s="79"/>
      <c r="U110" s="79"/>
      <c r="V110" s="79"/>
      <c r="W110" s="79"/>
      <c r="X110" s="79"/>
      <c r="Y110" s="19"/>
      <c r="Z110" s="19"/>
      <c r="AA110" s="19"/>
      <c r="AB110" s="19"/>
      <c r="AC110" s="19"/>
      <c r="AD110" s="19"/>
      <c r="AE110" s="133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9"/>
      <c r="AQ110" s="119"/>
      <c r="AR110" s="119"/>
      <c r="AS110" s="119"/>
    </row>
    <row r="111" spans="1:45" s="1" customFormat="1" ht="30" customHeight="1">
      <c r="A111" s="56"/>
      <c r="B111" s="101"/>
      <c r="C111" s="99"/>
      <c r="D111" s="102"/>
      <c r="E111" s="90"/>
      <c r="F111" s="19"/>
      <c r="G111" s="19"/>
      <c r="H111" s="89" t="s">
        <v>13</v>
      </c>
      <c r="I111" s="89"/>
      <c r="J111" s="89"/>
      <c r="K111" s="89"/>
      <c r="L111" s="89"/>
      <c r="M111" s="89"/>
      <c r="N111" s="89"/>
      <c r="O111" s="89"/>
      <c r="P111" s="105" t="s">
        <v>221</v>
      </c>
      <c r="Q111" s="79">
        <f>V94</f>
        <v>9</v>
      </c>
      <c r="R111" s="79"/>
      <c r="S111" s="79"/>
      <c r="T111" s="79"/>
      <c r="U111" s="79"/>
      <c r="V111" s="79"/>
      <c r="W111" s="79"/>
      <c r="X111" s="79"/>
      <c r="Y111" s="19"/>
      <c r="Z111" s="19"/>
      <c r="AA111" s="19"/>
      <c r="AB111" s="19"/>
      <c r="AC111" s="19"/>
      <c r="AD111" s="19"/>
      <c r="AE111" s="133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9"/>
      <c r="AQ111" s="119"/>
      <c r="AR111" s="119"/>
      <c r="AS111" s="119"/>
    </row>
    <row r="112" spans="1:45" s="1" customFormat="1" ht="30" customHeight="1" thickBot="1">
      <c r="A112" s="56"/>
      <c r="B112" s="95"/>
      <c r="C112" s="99"/>
      <c r="D112" s="100"/>
      <c r="E112" s="90"/>
      <c r="F112" s="19"/>
      <c r="G112" s="19"/>
      <c r="H112" s="89" t="s">
        <v>27</v>
      </c>
      <c r="I112" s="89"/>
      <c r="J112" s="89"/>
      <c r="K112" s="89"/>
      <c r="L112" s="89"/>
      <c r="M112" s="89"/>
      <c r="N112" s="89"/>
      <c r="O112" s="89"/>
      <c r="P112" s="105" t="s">
        <v>221</v>
      </c>
      <c r="Q112" s="79">
        <f>AW94</f>
        <v>8</v>
      </c>
      <c r="R112" s="79"/>
      <c r="S112" s="79"/>
      <c r="T112" s="79"/>
      <c r="U112" s="79"/>
      <c r="V112" s="79"/>
      <c r="W112" s="79"/>
      <c r="X112" s="79"/>
      <c r="Y112" s="19"/>
      <c r="Z112" s="19"/>
      <c r="AA112" s="19"/>
      <c r="AB112" s="19"/>
      <c r="AC112" s="19"/>
      <c r="AD112" s="19"/>
      <c r="AE112" s="134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9"/>
      <c r="AQ112" s="119"/>
      <c r="AR112" s="119"/>
      <c r="AS112" s="119"/>
    </row>
    <row r="113" spans="1:45" s="1" customFormat="1" ht="30" customHeight="1">
      <c r="A113" s="56"/>
      <c r="B113" s="95"/>
      <c r="C113" s="99"/>
      <c r="D113" s="100"/>
      <c r="E113" s="90"/>
      <c r="F113" s="19"/>
      <c r="G113" s="19"/>
      <c r="H113" s="89" t="s">
        <v>30</v>
      </c>
      <c r="I113" s="89"/>
      <c r="J113" s="89"/>
      <c r="K113" s="89"/>
      <c r="L113" s="89"/>
      <c r="M113" s="89"/>
      <c r="N113" s="89"/>
      <c r="O113" s="89"/>
      <c r="P113" s="105" t="s">
        <v>221</v>
      </c>
      <c r="Q113" s="79">
        <f>BB94</f>
        <v>8</v>
      </c>
      <c r="R113" s="79"/>
      <c r="S113" s="79"/>
      <c r="T113" s="79"/>
      <c r="U113" s="79"/>
      <c r="V113" s="79"/>
      <c r="W113" s="79"/>
      <c r="X113" s="79"/>
      <c r="Y113" s="19"/>
      <c r="Z113" s="19"/>
      <c r="AA113" s="19"/>
      <c r="AB113" s="19"/>
      <c r="AC113" s="19"/>
      <c r="AD113" s="19"/>
      <c r="AE113" s="104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</row>
    <row r="114" spans="1:45" s="1" customFormat="1" ht="30" customHeight="1" thickBot="1">
      <c r="A114" s="56"/>
      <c r="B114" s="95"/>
      <c r="C114" s="99"/>
      <c r="D114" s="100"/>
      <c r="E114" s="90"/>
      <c r="F114" s="19"/>
      <c r="G114" s="19"/>
      <c r="H114" s="89" t="s">
        <v>20</v>
      </c>
      <c r="I114" s="89"/>
      <c r="J114" s="89"/>
      <c r="K114" s="89"/>
      <c r="L114" s="89"/>
      <c r="M114" s="89"/>
      <c r="N114" s="89"/>
      <c r="O114" s="89"/>
      <c r="P114" s="105" t="s">
        <v>221</v>
      </c>
      <c r="Q114" s="79">
        <f>AK94</f>
        <v>7</v>
      </c>
      <c r="R114" s="79"/>
      <c r="S114" s="79"/>
      <c r="T114" s="79"/>
      <c r="U114" s="79"/>
      <c r="V114" s="79"/>
      <c r="W114" s="79"/>
      <c r="X114" s="79"/>
      <c r="Y114" s="19"/>
      <c r="Z114" s="19"/>
      <c r="AA114" s="19"/>
      <c r="AB114" s="19"/>
      <c r="AC114" s="19"/>
      <c r="AD114" s="19"/>
      <c r="AE114" s="104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</row>
    <row r="115" spans="1:45" s="1" customFormat="1" ht="30" customHeight="1">
      <c r="A115" s="56"/>
      <c r="B115" s="95"/>
      <c r="C115" s="99"/>
      <c r="D115" s="100"/>
      <c r="E115" s="90"/>
      <c r="F115" s="19"/>
      <c r="G115" s="19"/>
      <c r="H115" s="89" t="s">
        <v>224</v>
      </c>
      <c r="I115" s="89"/>
      <c r="J115" s="89"/>
      <c r="K115" s="89"/>
      <c r="L115" s="89"/>
      <c r="M115" s="89"/>
      <c r="N115" s="89"/>
      <c r="O115" s="89"/>
      <c r="P115" s="105" t="s">
        <v>221</v>
      </c>
      <c r="Q115" s="76">
        <f>S94</f>
        <v>6</v>
      </c>
      <c r="R115" s="79"/>
      <c r="S115" s="79"/>
      <c r="T115" s="79"/>
      <c r="U115" s="79"/>
      <c r="V115" s="79"/>
      <c r="W115" s="79"/>
      <c r="X115" s="79"/>
      <c r="Y115" s="19"/>
      <c r="Z115" s="19"/>
      <c r="AA115" s="19"/>
      <c r="AB115" s="19"/>
      <c r="AC115" s="19"/>
      <c r="AD115" s="19"/>
      <c r="AE115" s="135"/>
      <c r="AF115" s="120" t="s">
        <v>234</v>
      </c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2"/>
      <c r="AQ115" s="122"/>
      <c r="AR115" s="122"/>
      <c r="AS115" s="122"/>
    </row>
    <row r="116" spans="1:45" s="8" customFormat="1" ht="30" customHeight="1">
      <c r="A116" s="103"/>
      <c r="B116" s="95"/>
      <c r="C116" s="99"/>
      <c r="D116" s="100"/>
      <c r="E116" s="91"/>
      <c r="F116" s="9"/>
      <c r="G116" s="9"/>
      <c r="H116" s="89" t="s">
        <v>10</v>
      </c>
      <c r="I116" s="89"/>
      <c r="J116" s="89"/>
      <c r="K116" s="89"/>
      <c r="L116" s="89"/>
      <c r="M116" s="89"/>
      <c r="N116" s="89"/>
      <c r="O116" s="89"/>
      <c r="P116" s="105" t="s">
        <v>221</v>
      </c>
      <c r="Q116" s="76">
        <f>Q94</f>
        <v>5</v>
      </c>
      <c r="R116" s="76"/>
      <c r="S116" s="76"/>
      <c r="T116" s="76"/>
      <c r="U116" s="76"/>
      <c r="V116" s="76"/>
      <c r="W116" s="76"/>
      <c r="X116" s="76"/>
      <c r="Y116" s="9"/>
      <c r="Z116" s="9"/>
      <c r="AA116" s="9"/>
      <c r="AB116" s="9"/>
      <c r="AC116" s="9"/>
      <c r="AD116" s="10"/>
      <c r="AE116" s="136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2"/>
      <c r="AQ116" s="122"/>
      <c r="AR116" s="122"/>
      <c r="AS116" s="122"/>
    </row>
    <row r="117" spans="1:45" s="8" customFormat="1" ht="30" customHeight="1">
      <c r="A117" s="103"/>
      <c r="B117" s="95"/>
      <c r="C117" s="99"/>
      <c r="D117" s="100"/>
      <c r="E117" s="91"/>
      <c r="F117" s="9"/>
      <c r="G117" s="9"/>
      <c r="H117" s="89" t="s">
        <v>23</v>
      </c>
      <c r="I117" s="89"/>
      <c r="J117" s="89"/>
      <c r="K117" s="89"/>
      <c r="L117" s="89"/>
      <c r="M117" s="89"/>
      <c r="N117" s="89"/>
      <c r="O117" s="89"/>
      <c r="P117" s="105" t="s">
        <v>221</v>
      </c>
      <c r="Q117" s="76">
        <f>AO94</f>
        <v>5</v>
      </c>
      <c r="R117" s="76"/>
      <c r="S117" s="76"/>
      <c r="T117" s="76"/>
      <c r="U117" s="76"/>
      <c r="V117" s="76"/>
      <c r="W117" s="76"/>
      <c r="X117" s="76"/>
      <c r="Y117" s="9"/>
      <c r="Z117" s="9"/>
      <c r="AA117" s="9"/>
      <c r="AB117" s="9"/>
      <c r="AC117" s="9"/>
      <c r="AD117" s="10"/>
      <c r="AE117" s="136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2"/>
      <c r="AQ117" s="122"/>
      <c r="AR117" s="122"/>
      <c r="AS117" s="122"/>
    </row>
    <row r="118" spans="1:45" s="8" customFormat="1" ht="30" customHeight="1" thickBot="1">
      <c r="A118" s="103"/>
      <c r="B118" s="95"/>
      <c r="C118" s="99"/>
      <c r="D118" s="100"/>
      <c r="E118" s="91"/>
      <c r="F118" s="9"/>
      <c r="G118" s="9"/>
      <c r="H118" s="89" t="s">
        <v>29</v>
      </c>
      <c r="I118" s="89"/>
      <c r="J118" s="89"/>
      <c r="K118" s="89"/>
      <c r="L118" s="89"/>
      <c r="M118" s="89"/>
      <c r="N118" s="89"/>
      <c r="O118" s="89"/>
      <c r="P118" s="105" t="s">
        <v>221</v>
      </c>
      <c r="Q118" s="76">
        <f>BA94</f>
        <v>5</v>
      </c>
      <c r="R118" s="76"/>
      <c r="S118" s="76"/>
      <c r="T118" s="76"/>
      <c r="U118" s="76"/>
      <c r="V118" s="76"/>
      <c r="W118" s="76"/>
      <c r="X118" s="76"/>
      <c r="Y118" s="9"/>
      <c r="Z118" s="9"/>
      <c r="AA118" s="9"/>
      <c r="AB118" s="9"/>
      <c r="AC118" s="9"/>
      <c r="AD118" s="10"/>
      <c r="AE118" s="137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2"/>
      <c r="AQ118" s="122"/>
      <c r="AR118" s="122"/>
      <c r="AS118" s="122"/>
    </row>
    <row r="119" spans="1:45" s="8" customFormat="1" ht="30" customHeight="1">
      <c r="A119" s="103"/>
      <c r="B119" s="95"/>
      <c r="C119" s="99"/>
      <c r="D119" s="100"/>
      <c r="E119" s="91"/>
      <c r="F119" s="9"/>
      <c r="G119" s="9"/>
      <c r="H119" s="89" t="s">
        <v>12</v>
      </c>
      <c r="I119" s="89"/>
      <c r="J119" s="89"/>
      <c r="K119" s="89"/>
      <c r="L119" s="89"/>
      <c r="M119" s="89"/>
      <c r="N119" s="89"/>
      <c r="O119" s="89"/>
      <c r="P119" s="105" t="s">
        <v>221</v>
      </c>
      <c r="Q119" s="76">
        <f>AD94</f>
        <v>5</v>
      </c>
      <c r="R119" s="76"/>
      <c r="S119" s="76"/>
      <c r="T119" s="76"/>
      <c r="U119" s="76"/>
      <c r="V119" s="76"/>
      <c r="W119" s="76"/>
      <c r="X119" s="76"/>
      <c r="Y119" s="9"/>
      <c r="Z119" s="9"/>
      <c r="AA119" s="9"/>
      <c r="AB119" s="9"/>
      <c r="AC119" s="9"/>
      <c r="AD119" s="10"/>
      <c r="AE119" s="104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</row>
    <row r="120" spans="1:45" s="8" customFormat="1" ht="30" customHeight="1" thickBot="1">
      <c r="A120" s="103"/>
      <c r="B120" s="95"/>
      <c r="C120" s="99"/>
      <c r="D120" s="100"/>
      <c r="E120" s="91"/>
      <c r="F120" s="9"/>
      <c r="G120" s="9"/>
      <c r="H120" s="89" t="s">
        <v>64</v>
      </c>
      <c r="I120" s="89"/>
      <c r="J120" s="89"/>
      <c r="K120" s="89"/>
      <c r="L120" s="89"/>
      <c r="M120" s="89"/>
      <c r="N120" s="89"/>
      <c r="O120" s="89"/>
      <c r="P120" s="105" t="s">
        <v>221</v>
      </c>
      <c r="Q120" s="76">
        <f>AP94</f>
        <v>5</v>
      </c>
      <c r="R120" s="76"/>
      <c r="S120" s="76"/>
      <c r="T120" s="76"/>
      <c r="U120" s="76"/>
      <c r="V120" s="76"/>
      <c r="W120" s="76"/>
      <c r="X120" s="76"/>
      <c r="Y120" s="9"/>
      <c r="Z120" s="9"/>
      <c r="AA120" s="9"/>
      <c r="AB120" s="9"/>
      <c r="AC120" s="9"/>
      <c r="AD120" s="10"/>
      <c r="AE120" s="104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</row>
    <row r="121" spans="1:45" s="8" customFormat="1" ht="30" customHeight="1">
      <c r="A121" s="103"/>
      <c r="B121" s="95"/>
      <c r="C121" s="99"/>
      <c r="D121" s="100"/>
      <c r="E121" s="91"/>
      <c r="F121" s="9"/>
      <c r="G121" s="9"/>
      <c r="H121" s="89" t="s">
        <v>223</v>
      </c>
      <c r="I121" s="89"/>
      <c r="J121" s="89"/>
      <c r="K121" s="89"/>
      <c r="L121" s="89"/>
      <c r="M121" s="89"/>
      <c r="N121" s="89"/>
      <c r="O121" s="89"/>
      <c r="P121" s="105" t="s">
        <v>221</v>
      </c>
      <c r="Q121" s="76">
        <f>X94</f>
        <v>4</v>
      </c>
      <c r="R121" s="76"/>
      <c r="S121" s="76"/>
      <c r="T121" s="76"/>
      <c r="U121" s="76"/>
      <c r="V121" s="76"/>
      <c r="W121" s="76"/>
      <c r="X121" s="76"/>
      <c r="Y121" s="9"/>
      <c r="Z121" s="9"/>
      <c r="AA121" s="9"/>
      <c r="AB121" s="9"/>
      <c r="AC121" s="9"/>
      <c r="AD121" s="10"/>
      <c r="AE121" s="138"/>
      <c r="AF121" s="123" t="s">
        <v>235</v>
      </c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5"/>
      <c r="AQ121" s="125"/>
      <c r="AR121" s="125"/>
      <c r="AS121" s="125"/>
    </row>
    <row r="122" spans="1:45" s="8" customFormat="1" ht="30" customHeight="1">
      <c r="A122" s="103"/>
      <c r="B122" s="95"/>
      <c r="C122" s="99"/>
      <c r="D122" s="100"/>
      <c r="E122" s="91"/>
      <c r="F122" s="9"/>
      <c r="G122" s="9"/>
      <c r="H122" s="89" t="s">
        <v>123</v>
      </c>
      <c r="I122" s="89"/>
      <c r="J122" s="89"/>
      <c r="K122" s="89"/>
      <c r="L122" s="89"/>
      <c r="M122" s="89"/>
      <c r="N122" s="89"/>
      <c r="O122" s="89"/>
      <c r="P122" s="105" t="s">
        <v>221</v>
      </c>
      <c r="Q122" s="76">
        <f>T94</f>
        <v>3</v>
      </c>
      <c r="R122" s="76"/>
      <c r="S122" s="76"/>
      <c r="T122" s="76"/>
      <c r="U122" s="76"/>
      <c r="V122" s="76"/>
      <c r="W122" s="76"/>
      <c r="X122" s="76"/>
      <c r="Y122" s="9"/>
      <c r="Z122" s="9"/>
      <c r="AA122" s="9"/>
      <c r="AB122" s="9"/>
      <c r="AC122" s="9"/>
      <c r="AD122" s="10"/>
      <c r="AE122" s="139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5"/>
      <c r="AQ122" s="125"/>
      <c r="AR122" s="125"/>
      <c r="AS122" s="125"/>
    </row>
    <row r="123" spans="1:45" s="8" customFormat="1" ht="30" customHeight="1">
      <c r="A123" s="103"/>
      <c r="B123" s="95"/>
      <c r="C123" s="99"/>
      <c r="D123" s="100"/>
      <c r="E123" s="91"/>
      <c r="F123" s="9"/>
      <c r="G123" s="9"/>
      <c r="H123" s="89" t="s">
        <v>9</v>
      </c>
      <c r="I123" s="89"/>
      <c r="J123" s="89"/>
      <c r="K123" s="89"/>
      <c r="L123" s="89"/>
      <c r="M123" s="89"/>
      <c r="N123" s="89"/>
      <c r="O123" s="89"/>
      <c r="P123" s="105" t="s">
        <v>221</v>
      </c>
      <c r="Q123" s="78">
        <f>O94</f>
        <v>3</v>
      </c>
      <c r="R123" s="76"/>
      <c r="S123" s="76"/>
      <c r="T123" s="76"/>
      <c r="U123" s="76"/>
      <c r="V123" s="76"/>
      <c r="W123" s="76"/>
      <c r="X123" s="76"/>
      <c r="Y123" s="9"/>
      <c r="Z123" s="9"/>
      <c r="AA123" s="9"/>
      <c r="AB123" s="9"/>
      <c r="AC123" s="9"/>
      <c r="AD123" s="10"/>
      <c r="AE123" s="139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5"/>
      <c r="AQ123" s="125"/>
      <c r="AR123" s="125"/>
      <c r="AS123" s="125"/>
    </row>
    <row r="124" spans="1:75" ht="30" customHeight="1" thickBot="1">
      <c r="A124" s="104"/>
      <c r="B124" s="95"/>
      <c r="C124" s="99"/>
      <c r="D124" s="100"/>
      <c r="E124" s="92"/>
      <c r="H124" s="89" t="s">
        <v>14</v>
      </c>
      <c r="I124" s="89"/>
      <c r="J124" s="89"/>
      <c r="K124" s="89"/>
      <c r="L124" s="89"/>
      <c r="M124" s="89"/>
      <c r="N124" s="89"/>
      <c r="O124" s="89"/>
      <c r="P124" s="105" t="s">
        <v>221</v>
      </c>
      <c r="Q124" s="78">
        <f>Y94</f>
        <v>2</v>
      </c>
      <c r="R124" s="78"/>
      <c r="S124" s="78"/>
      <c r="T124" s="78"/>
      <c r="U124" s="78"/>
      <c r="V124" s="78"/>
      <c r="W124" s="78"/>
      <c r="X124" s="78"/>
      <c r="Y124" s="14"/>
      <c r="Z124" s="14"/>
      <c r="AA124" s="14"/>
      <c r="AB124" s="14"/>
      <c r="AC124" s="14"/>
      <c r="AD124" s="14"/>
      <c r="AE124" s="140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5"/>
      <c r="AQ124" s="125"/>
      <c r="AR124" s="125"/>
      <c r="AS124" s="125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W124" s="11"/>
    </row>
    <row r="125" spans="1:75" ht="30" customHeight="1">
      <c r="A125" s="104"/>
      <c r="B125" s="95"/>
      <c r="C125" s="99"/>
      <c r="D125" s="100"/>
      <c r="E125" s="92"/>
      <c r="H125" s="89" t="s">
        <v>222</v>
      </c>
      <c r="I125" s="89"/>
      <c r="J125" s="89"/>
      <c r="K125" s="89"/>
      <c r="L125" s="89"/>
      <c r="M125" s="89"/>
      <c r="N125" s="89"/>
      <c r="O125" s="89"/>
      <c r="P125" s="105" t="s">
        <v>221</v>
      </c>
      <c r="Q125" s="78">
        <f>W94</f>
        <v>2</v>
      </c>
      <c r="R125" s="78"/>
      <c r="S125" s="78"/>
      <c r="T125" s="78"/>
      <c r="U125" s="78"/>
      <c r="V125" s="82"/>
      <c r="W125" s="82"/>
      <c r="X125" s="82"/>
      <c r="Y125" s="14"/>
      <c r="Z125" s="14"/>
      <c r="AA125" s="14"/>
      <c r="AB125" s="14"/>
      <c r="AC125" s="14"/>
      <c r="AD125" s="14"/>
      <c r="AE125" s="104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W125" s="11"/>
    </row>
    <row r="126" spans="1:75" ht="30" customHeight="1" thickBot="1">
      <c r="A126" s="104"/>
      <c r="B126" s="95"/>
      <c r="C126" s="99"/>
      <c r="D126" s="100"/>
      <c r="E126" s="92"/>
      <c r="H126" s="106" t="s">
        <v>230</v>
      </c>
      <c r="I126" s="106"/>
      <c r="J126" s="106"/>
      <c r="K126" s="106"/>
      <c r="L126" s="106"/>
      <c r="M126" s="106"/>
      <c r="N126" s="106"/>
      <c r="O126" s="106"/>
      <c r="P126" s="107" t="s">
        <v>221</v>
      </c>
      <c r="Q126" s="108">
        <f>AQ94</f>
        <v>2</v>
      </c>
      <c r="R126" s="78"/>
      <c r="S126" s="78"/>
      <c r="T126" s="78"/>
      <c r="U126" s="78"/>
      <c r="V126" s="82"/>
      <c r="W126" s="82"/>
      <c r="X126" s="82"/>
      <c r="Y126" s="14"/>
      <c r="Z126" s="14"/>
      <c r="AA126" s="14"/>
      <c r="AB126" s="14"/>
      <c r="AC126" s="14"/>
      <c r="AD126" s="1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W126" s="11"/>
    </row>
    <row r="127" spans="1:75" ht="30" customHeight="1">
      <c r="A127" s="104"/>
      <c r="B127" s="95"/>
      <c r="C127" s="99"/>
      <c r="D127" s="100"/>
      <c r="E127" s="92"/>
      <c r="H127" s="78"/>
      <c r="I127" s="78"/>
      <c r="J127" s="78"/>
      <c r="K127" s="78"/>
      <c r="L127" s="78"/>
      <c r="M127" s="78"/>
      <c r="N127" s="78" t="s">
        <v>225</v>
      </c>
      <c r="O127" s="82"/>
      <c r="P127" s="143">
        <f>SUM(Q98:Q126)</f>
        <v>274</v>
      </c>
      <c r="Q127" s="143"/>
      <c r="R127" s="78"/>
      <c r="S127" s="78"/>
      <c r="T127" s="78"/>
      <c r="U127" s="78"/>
      <c r="V127" s="82"/>
      <c r="W127" s="82"/>
      <c r="X127" s="82"/>
      <c r="Y127" s="14"/>
      <c r="Z127" s="14"/>
      <c r="AA127" s="14"/>
      <c r="AB127" s="14"/>
      <c r="AC127" s="14"/>
      <c r="AD127" s="15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W127" s="11"/>
    </row>
    <row r="128" spans="1:32" s="81" customFormat="1" ht="38.25" customHeight="1" thickBot="1">
      <c r="A128" s="93"/>
      <c r="B128" s="94"/>
      <c r="C128" s="95"/>
      <c r="D128" s="100"/>
      <c r="E128" s="93"/>
      <c r="F128" s="78"/>
      <c r="G128" s="78"/>
      <c r="H128" s="78"/>
      <c r="I128" s="78"/>
      <c r="J128" s="78"/>
      <c r="K128" s="78"/>
      <c r="L128" s="78"/>
      <c r="M128" s="78"/>
      <c r="N128" s="78" t="s">
        <v>231</v>
      </c>
      <c r="O128" s="82"/>
      <c r="P128" s="144">
        <f>BB95</f>
        <v>280</v>
      </c>
      <c r="Q128" s="144">
        <f>BB95</f>
        <v>280</v>
      </c>
      <c r="R128" s="78"/>
      <c r="S128" s="78"/>
      <c r="T128" s="78"/>
      <c r="U128" s="78"/>
      <c r="V128" s="82"/>
      <c r="W128" s="82"/>
      <c r="X128" s="82"/>
      <c r="Y128" s="82"/>
      <c r="Z128" s="78"/>
      <c r="AA128" s="78"/>
      <c r="AB128" s="78"/>
      <c r="AC128" s="78"/>
      <c r="AD128" s="78"/>
      <c r="AE128" s="83"/>
      <c r="AF128" s="84"/>
    </row>
    <row r="129" spans="1:47" s="81" customFormat="1" ht="38.25" customHeight="1" thickTop="1">
      <c r="A129" s="93"/>
      <c r="B129" s="94"/>
      <c r="C129" s="94"/>
      <c r="D129" s="93"/>
      <c r="E129" s="93"/>
      <c r="F129" s="78"/>
      <c r="G129" s="78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78"/>
      <c r="S129" s="78"/>
      <c r="T129" s="78"/>
      <c r="U129" s="78"/>
      <c r="V129" s="82"/>
      <c r="W129" s="82"/>
      <c r="X129" s="82"/>
      <c r="Y129" s="82"/>
      <c r="Z129" s="78"/>
      <c r="AA129" s="78"/>
      <c r="AB129" s="78"/>
      <c r="AC129" s="78"/>
      <c r="AD129" s="78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3"/>
      <c r="AU129" s="84"/>
    </row>
    <row r="130" spans="3:75" ht="30" customHeight="1">
      <c r="C130" s="11"/>
      <c r="D130" s="11"/>
      <c r="V130" s="23"/>
      <c r="W130" s="23"/>
      <c r="X130" s="23"/>
      <c r="Y130" s="23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14"/>
      <c r="AU130" s="13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W130" s="11"/>
    </row>
    <row r="131" spans="3:75" ht="30" customHeight="1">
      <c r="C131" s="11"/>
      <c r="D131" s="11"/>
      <c r="V131" s="23"/>
      <c r="W131" s="23"/>
      <c r="X131" s="23"/>
      <c r="Y131" s="23"/>
      <c r="AL131" s="14"/>
      <c r="AM131" s="14"/>
      <c r="AN131" s="14"/>
      <c r="AO131" s="14"/>
      <c r="AP131" s="14"/>
      <c r="AQ131" s="14"/>
      <c r="AR131" s="14"/>
      <c r="AS131" s="15"/>
      <c r="AT131" s="14"/>
      <c r="AU131" s="13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W131" s="11"/>
    </row>
    <row r="132" spans="3:75" ht="30" customHeight="1">
      <c r="C132" s="11"/>
      <c r="D132" s="11"/>
      <c r="AL132" s="14"/>
      <c r="AM132" s="14"/>
      <c r="AN132" s="14"/>
      <c r="AO132" s="14"/>
      <c r="AP132" s="14"/>
      <c r="AQ132" s="14"/>
      <c r="AR132" s="14"/>
      <c r="AS132" s="15"/>
      <c r="AT132" s="14"/>
      <c r="AU132" s="13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W132" s="11"/>
    </row>
    <row r="133" spans="3:75" ht="30" customHeight="1">
      <c r="C133" s="11"/>
      <c r="D133" s="11"/>
      <c r="AL133" s="14"/>
      <c r="AM133" s="14"/>
      <c r="AN133" s="14"/>
      <c r="AO133" s="14"/>
      <c r="AP133" s="14"/>
      <c r="AQ133" s="14"/>
      <c r="AR133" s="14"/>
      <c r="AS133" s="15"/>
      <c r="AT133" s="14"/>
      <c r="AU133" s="13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W133" s="11"/>
    </row>
    <row r="134" spans="3:75" ht="30" customHeight="1">
      <c r="C134" s="11"/>
      <c r="D134" s="11"/>
      <c r="AL134" s="14"/>
      <c r="AM134" s="14"/>
      <c r="AN134" s="14"/>
      <c r="AO134" s="14"/>
      <c r="AP134" s="14"/>
      <c r="AQ134" s="14"/>
      <c r="AR134" s="14"/>
      <c r="AS134" s="15"/>
      <c r="AT134" s="14"/>
      <c r="AU134" s="13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W134" s="11"/>
    </row>
    <row r="135" spans="3:75" ht="30" customHeight="1">
      <c r="C135" s="11"/>
      <c r="D135" s="11"/>
      <c r="AL135" s="14"/>
      <c r="AM135" s="14"/>
      <c r="AN135" s="14"/>
      <c r="AO135" s="14"/>
      <c r="AP135" s="14"/>
      <c r="AQ135" s="14"/>
      <c r="AR135" s="14"/>
      <c r="AS135" s="15"/>
      <c r="AT135" s="14"/>
      <c r="AU135" s="13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W135" s="11"/>
    </row>
    <row r="136" spans="3:75" ht="30" customHeight="1">
      <c r="C136" s="11"/>
      <c r="D136" s="11"/>
      <c r="AL136" s="14"/>
      <c r="AM136" s="14"/>
      <c r="AN136" s="14"/>
      <c r="AO136" s="14"/>
      <c r="AP136" s="14"/>
      <c r="AQ136" s="14"/>
      <c r="AR136" s="14"/>
      <c r="AS136" s="15"/>
      <c r="AT136" s="14"/>
      <c r="AU136" s="13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W136" s="11"/>
    </row>
    <row r="137" spans="3:75" ht="30" customHeight="1">
      <c r="C137" s="11"/>
      <c r="D137" s="11"/>
      <c r="AL137" s="14"/>
      <c r="AM137" s="14"/>
      <c r="AN137" s="14"/>
      <c r="AO137" s="14"/>
      <c r="AP137" s="14"/>
      <c r="AQ137" s="14"/>
      <c r="AR137" s="14"/>
      <c r="AS137" s="15"/>
      <c r="AT137" s="14"/>
      <c r="AU137" s="13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W137" s="11"/>
    </row>
    <row r="138" spans="3:75" ht="30" customHeight="1">
      <c r="C138" s="11"/>
      <c r="D138" s="11"/>
      <c r="AL138" s="14"/>
      <c r="AM138" s="14"/>
      <c r="AN138" s="14"/>
      <c r="AO138" s="14"/>
      <c r="AP138" s="14"/>
      <c r="AQ138" s="14"/>
      <c r="AR138" s="14"/>
      <c r="AS138" s="15"/>
      <c r="AT138" s="14"/>
      <c r="AU138" s="13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W138" s="11"/>
    </row>
    <row r="139" spans="3:75" ht="30" customHeight="1">
      <c r="C139" s="11"/>
      <c r="D139" s="11"/>
      <c r="AL139" s="14"/>
      <c r="AM139" s="14"/>
      <c r="AN139" s="14"/>
      <c r="AO139" s="14"/>
      <c r="AP139" s="14"/>
      <c r="AQ139" s="14"/>
      <c r="AR139" s="14"/>
      <c r="AS139" s="15"/>
      <c r="AT139" s="14"/>
      <c r="AU139" s="13"/>
      <c r="AV139" s="11"/>
      <c r="AW139" s="11"/>
      <c r="AX139" s="11"/>
      <c r="AY139" s="11"/>
      <c r="AZ139" s="11"/>
      <c r="BA139" s="11"/>
      <c r="BB139" s="11"/>
      <c r="BC139" s="11"/>
      <c r="BD139" s="16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W139" s="11"/>
    </row>
    <row r="140" spans="3:75" ht="30" customHeight="1">
      <c r="C140" s="11"/>
      <c r="D140" s="11"/>
      <c r="AL140" s="14"/>
      <c r="AM140" s="14"/>
      <c r="AN140" s="14"/>
      <c r="AO140" s="14"/>
      <c r="AP140" s="14"/>
      <c r="AQ140" s="14"/>
      <c r="AR140" s="14"/>
      <c r="AS140" s="15"/>
      <c r="AT140" s="14"/>
      <c r="AU140" s="13"/>
      <c r="AV140" s="11"/>
      <c r="AW140" s="11"/>
      <c r="AX140" s="11"/>
      <c r="AY140" s="11"/>
      <c r="AZ140" s="11"/>
      <c r="BA140" s="11"/>
      <c r="BB140" s="11"/>
      <c r="BC140" s="11"/>
      <c r="BD140" s="16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W140" s="11"/>
    </row>
    <row r="141" spans="3:75" ht="30" customHeight="1">
      <c r="C141" s="11"/>
      <c r="D141" s="11"/>
      <c r="AL141" s="14"/>
      <c r="AM141" s="14"/>
      <c r="AN141" s="14"/>
      <c r="AO141" s="14"/>
      <c r="AP141" s="14"/>
      <c r="AQ141" s="14"/>
      <c r="AR141" s="14"/>
      <c r="AS141" s="15"/>
      <c r="AT141" s="14"/>
      <c r="AU141" s="13"/>
      <c r="AV141" s="11"/>
      <c r="AW141" s="11"/>
      <c r="AX141" s="11"/>
      <c r="AY141" s="11"/>
      <c r="AZ141" s="11"/>
      <c r="BA141" s="11"/>
      <c r="BB141" s="11"/>
      <c r="BC141" s="11"/>
      <c r="BD141" s="16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W141" s="11"/>
    </row>
    <row r="142" spans="3:75" ht="30" customHeight="1">
      <c r="C142" s="11"/>
      <c r="D142" s="11"/>
      <c r="AL142" s="14"/>
      <c r="AM142" s="14"/>
      <c r="AN142" s="14"/>
      <c r="AO142" s="14"/>
      <c r="AP142" s="14"/>
      <c r="AQ142" s="14"/>
      <c r="AR142" s="14"/>
      <c r="AS142" s="15"/>
      <c r="AT142" s="14"/>
      <c r="AU142" s="13"/>
      <c r="AV142" s="11"/>
      <c r="AW142" s="11"/>
      <c r="AX142" s="11"/>
      <c r="AY142" s="11"/>
      <c r="AZ142" s="11"/>
      <c r="BA142" s="11"/>
      <c r="BB142" s="11"/>
      <c r="BC142" s="11"/>
      <c r="BD142" s="16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W142" s="11"/>
    </row>
    <row r="143" spans="3:75" ht="30" customHeight="1">
      <c r="C143" s="11"/>
      <c r="D143" s="11"/>
      <c r="AL143" s="14"/>
      <c r="AM143" s="14"/>
      <c r="AN143" s="14"/>
      <c r="AO143" s="14"/>
      <c r="AP143" s="14"/>
      <c r="AQ143" s="14"/>
      <c r="AR143" s="14"/>
      <c r="AS143" s="15"/>
      <c r="AT143" s="14"/>
      <c r="AU143" s="13"/>
      <c r="AV143" s="11"/>
      <c r="AW143" s="11"/>
      <c r="AX143" s="11"/>
      <c r="AY143" s="11"/>
      <c r="AZ143" s="11"/>
      <c r="BA143" s="11"/>
      <c r="BB143" s="11"/>
      <c r="BC143" s="11"/>
      <c r="BD143" s="16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W143" s="11"/>
    </row>
    <row r="144" spans="2:75" ht="30" customHeight="1">
      <c r="B144" s="77"/>
      <c r="C144" s="37"/>
      <c r="D144" s="78"/>
      <c r="AL144" s="14"/>
      <c r="AM144" s="14"/>
      <c r="AN144" s="14"/>
      <c r="AO144" s="14"/>
      <c r="AP144" s="14"/>
      <c r="AQ144" s="14"/>
      <c r="AR144" s="14"/>
      <c r="AS144" s="15"/>
      <c r="AT144" s="14"/>
      <c r="AU144" s="13"/>
      <c r="AV144" s="11"/>
      <c r="AW144" s="11"/>
      <c r="AX144" s="11"/>
      <c r="AY144" s="11"/>
      <c r="AZ144" s="11"/>
      <c r="BA144" s="11"/>
      <c r="BB144" s="11"/>
      <c r="BC144" s="11"/>
      <c r="BD144" s="16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W144" s="11"/>
    </row>
    <row r="145" spans="38:75" ht="30" customHeight="1">
      <c r="AL145" s="14"/>
      <c r="AM145" s="14"/>
      <c r="AN145" s="14"/>
      <c r="AO145" s="14"/>
      <c r="AP145" s="14"/>
      <c r="AQ145" s="14"/>
      <c r="AR145" s="14"/>
      <c r="AS145" s="15"/>
      <c r="AT145" s="14"/>
      <c r="AU145" s="13"/>
      <c r="AV145" s="11"/>
      <c r="AW145" s="11"/>
      <c r="AX145" s="11"/>
      <c r="AY145" s="11"/>
      <c r="AZ145" s="11"/>
      <c r="BA145" s="11"/>
      <c r="BB145" s="11"/>
      <c r="BC145" s="11"/>
      <c r="BD145" s="16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W145" s="11"/>
    </row>
    <row r="146" spans="38:75" ht="30" customHeight="1">
      <c r="AL146" s="14"/>
      <c r="AM146" s="14"/>
      <c r="AN146" s="14"/>
      <c r="AO146" s="14"/>
      <c r="AP146" s="14"/>
      <c r="AQ146" s="14"/>
      <c r="AR146" s="14"/>
      <c r="AS146" s="15"/>
      <c r="AT146" s="14"/>
      <c r="AU146" s="13"/>
      <c r="AV146" s="11"/>
      <c r="AW146" s="11"/>
      <c r="AX146" s="11"/>
      <c r="AY146" s="11"/>
      <c r="AZ146" s="11"/>
      <c r="BA146" s="11"/>
      <c r="BB146" s="11"/>
      <c r="BC146" s="11"/>
      <c r="BD146" s="16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W146" s="11"/>
    </row>
    <row r="147" spans="38:75" ht="30" customHeight="1">
      <c r="AL147" s="14"/>
      <c r="AM147" s="14"/>
      <c r="AN147" s="14"/>
      <c r="AO147" s="14"/>
      <c r="AP147" s="14"/>
      <c r="AQ147" s="14"/>
      <c r="AR147" s="14"/>
      <c r="AS147" s="15"/>
      <c r="AT147" s="14"/>
      <c r="AU147" s="13"/>
      <c r="AV147" s="11"/>
      <c r="AW147" s="11"/>
      <c r="AX147" s="11"/>
      <c r="AY147" s="11"/>
      <c r="AZ147" s="11"/>
      <c r="BA147" s="11"/>
      <c r="BB147" s="11"/>
      <c r="BC147" s="11"/>
      <c r="BD147" s="16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W147" s="11"/>
    </row>
    <row r="148" spans="38:75" ht="30" customHeight="1">
      <c r="AL148" s="14"/>
      <c r="AM148" s="14"/>
      <c r="AN148" s="14"/>
      <c r="AO148" s="14"/>
      <c r="AP148" s="14"/>
      <c r="AQ148" s="14"/>
      <c r="AR148" s="14"/>
      <c r="AS148" s="15"/>
      <c r="AT148" s="14"/>
      <c r="AU148" s="13"/>
      <c r="AV148" s="11"/>
      <c r="AW148" s="11"/>
      <c r="AX148" s="11"/>
      <c r="AY148" s="11"/>
      <c r="AZ148" s="11"/>
      <c r="BA148" s="11"/>
      <c r="BB148" s="11"/>
      <c r="BC148" s="11"/>
      <c r="BD148" s="16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W148" s="11"/>
    </row>
    <row r="149" spans="38:75" ht="30" customHeight="1">
      <c r="AL149" s="14"/>
      <c r="AM149" s="14"/>
      <c r="AN149" s="14"/>
      <c r="AO149" s="14"/>
      <c r="AP149" s="14"/>
      <c r="AQ149" s="14"/>
      <c r="AR149" s="14"/>
      <c r="AS149" s="15"/>
      <c r="AT149" s="14"/>
      <c r="AU149" s="13"/>
      <c r="AV149" s="11"/>
      <c r="AW149" s="11"/>
      <c r="AX149" s="11"/>
      <c r="AY149" s="11"/>
      <c r="AZ149" s="11"/>
      <c r="BA149" s="11"/>
      <c r="BB149" s="11"/>
      <c r="BC149" s="11"/>
      <c r="BD149" s="16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W149" s="11"/>
    </row>
    <row r="150" spans="38:75" ht="30" customHeight="1">
      <c r="AL150" s="14"/>
      <c r="AM150" s="14"/>
      <c r="AN150" s="14"/>
      <c r="AO150" s="14"/>
      <c r="AP150" s="14"/>
      <c r="AQ150" s="14"/>
      <c r="AR150" s="14"/>
      <c r="AS150" s="15"/>
      <c r="AT150" s="14"/>
      <c r="AU150" s="13"/>
      <c r="AV150" s="11"/>
      <c r="AW150" s="11"/>
      <c r="AX150" s="11"/>
      <c r="AY150" s="11"/>
      <c r="AZ150" s="11"/>
      <c r="BA150" s="11"/>
      <c r="BB150" s="11"/>
      <c r="BC150" s="11"/>
      <c r="BD150" s="16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W150" s="11"/>
    </row>
    <row r="151" spans="38:75" ht="30" customHeight="1">
      <c r="AL151" s="14"/>
      <c r="AM151" s="14"/>
      <c r="AN151" s="14"/>
      <c r="AO151" s="14"/>
      <c r="AP151" s="14"/>
      <c r="AQ151" s="14"/>
      <c r="AR151" s="14"/>
      <c r="AS151" s="15"/>
      <c r="AT151" s="14"/>
      <c r="AU151" s="13"/>
      <c r="AV151" s="11"/>
      <c r="AW151" s="11"/>
      <c r="AX151" s="11"/>
      <c r="AY151" s="11"/>
      <c r="AZ151" s="11"/>
      <c r="BA151" s="11"/>
      <c r="BB151" s="11"/>
      <c r="BC151" s="11"/>
      <c r="BD151" s="16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W151" s="11"/>
    </row>
    <row r="152" spans="38:75" ht="30" customHeight="1">
      <c r="AL152" s="14"/>
      <c r="AM152" s="14"/>
      <c r="AN152" s="14"/>
      <c r="AO152" s="14"/>
      <c r="AP152" s="14"/>
      <c r="AQ152" s="14"/>
      <c r="AR152" s="14"/>
      <c r="AS152" s="15"/>
      <c r="AT152" s="14"/>
      <c r="AU152" s="13"/>
      <c r="AV152" s="11"/>
      <c r="AW152" s="11"/>
      <c r="AX152" s="11"/>
      <c r="AY152" s="11"/>
      <c r="AZ152" s="11"/>
      <c r="BA152" s="11"/>
      <c r="BB152" s="11"/>
      <c r="BC152" s="11"/>
      <c r="BD152" s="16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W152" s="11"/>
    </row>
    <row r="153" spans="2:75" ht="23.25">
      <c r="B153" s="75"/>
      <c r="AL153" s="14"/>
      <c r="AM153" s="14"/>
      <c r="AN153" s="14"/>
      <c r="AO153" s="14"/>
      <c r="AP153" s="14"/>
      <c r="AQ153" s="14"/>
      <c r="AR153" s="14"/>
      <c r="AS153" s="15"/>
      <c r="AT153" s="14"/>
      <c r="AU153" s="13"/>
      <c r="AV153" s="11"/>
      <c r="AW153" s="11"/>
      <c r="AX153" s="11"/>
      <c r="AY153" s="11"/>
      <c r="AZ153" s="11"/>
      <c r="BA153" s="11"/>
      <c r="BB153" s="11"/>
      <c r="BC153" s="11"/>
      <c r="BD153" s="16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W153" s="11"/>
    </row>
    <row r="154" spans="2:75" ht="23.25">
      <c r="B154" s="75"/>
      <c r="AL154" s="14"/>
      <c r="AM154" s="14"/>
      <c r="AN154" s="14"/>
      <c r="AO154" s="14"/>
      <c r="AP154" s="14"/>
      <c r="AQ154" s="14"/>
      <c r="AR154" s="14"/>
      <c r="AS154" s="15"/>
      <c r="AT154" s="14"/>
      <c r="AU154" s="13"/>
      <c r="AV154" s="11"/>
      <c r="AW154" s="11"/>
      <c r="AX154" s="11"/>
      <c r="AY154" s="11"/>
      <c r="AZ154" s="11"/>
      <c r="BA154" s="11"/>
      <c r="BB154" s="11"/>
      <c r="BC154" s="11"/>
      <c r="BD154" s="16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W154" s="11"/>
    </row>
    <row r="155" spans="2:75" ht="23.25">
      <c r="B155" s="75"/>
      <c r="AL155" s="14"/>
      <c r="AM155" s="14"/>
      <c r="AN155" s="14"/>
      <c r="AO155" s="14"/>
      <c r="AP155" s="14"/>
      <c r="AQ155" s="14"/>
      <c r="AR155" s="14"/>
      <c r="AS155" s="15"/>
      <c r="AT155" s="14"/>
      <c r="AU155" s="13"/>
      <c r="AV155" s="11"/>
      <c r="AW155" s="11"/>
      <c r="AX155" s="11"/>
      <c r="AY155" s="11"/>
      <c r="AZ155" s="11"/>
      <c r="BA155" s="11"/>
      <c r="BB155" s="11"/>
      <c r="BC155" s="11"/>
      <c r="BD155" s="16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W155" s="11"/>
    </row>
  </sheetData>
  <sheetProtection/>
  <mergeCells count="36">
    <mergeCell ref="AF115:AS118"/>
    <mergeCell ref="AF121:AS124"/>
    <mergeCell ref="H126:O126"/>
    <mergeCell ref="H98:O98"/>
    <mergeCell ref="P127:Q127"/>
    <mergeCell ref="P128:Q128"/>
    <mergeCell ref="AF97:AS100"/>
    <mergeCell ref="H120:O120"/>
    <mergeCell ref="H121:O121"/>
    <mergeCell ref="H122:O122"/>
    <mergeCell ref="H123:O123"/>
    <mergeCell ref="H124:O124"/>
    <mergeCell ref="H125:O125"/>
    <mergeCell ref="H114:O114"/>
    <mergeCell ref="H115:O115"/>
    <mergeCell ref="H116:O116"/>
    <mergeCell ref="H117:O117"/>
    <mergeCell ref="H118:O118"/>
    <mergeCell ref="H119:O119"/>
    <mergeCell ref="H108:O108"/>
    <mergeCell ref="H109:O109"/>
    <mergeCell ref="H110:O110"/>
    <mergeCell ref="H111:O111"/>
    <mergeCell ref="H112:O112"/>
    <mergeCell ref="H113:O113"/>
    <mergeCell ref="H102:O102"/>
    <mergeCell ref="H103:O103"/>
    <mergeCell ref="H104:O104"/>
    <mergeCell ref="H105:O105"/>
    <mergeCell ref="H106:O106"/>
    <mergeCell ref="H107:O107"/>
    <mergeCell ref="H99:O99"/>
    <mergeCell ref="H100:O100"/>
    <mergeCell ref="H101:O101"/>
    <mergeCell ref="AF103:AS106"/>
    <mergeCell ref="AF109:AS112"/>
  </mergeCells>
  <hyperlinks>
    <hyperlink ref="C4" r:id="rId1" display="ANJIX"/>
    <hyperlink ref="C8" r:id="rId2" display="ARTQX"/>
    <hyperlink ref="C13" r:id="rId3" display="ACINX"/>
    <hyperlink ref="C16" r:id="rId4" display="DODFX"/>
    <hyperlink ref="C17" r:id="rId5" display="EITEX"/>
    <hyperlink ref="C7" r:id="rId6" display="RERGX"/>
    <hyperlink ref="C18" r:id="rId7" display="FCNTX"/>
    <hyperlink ref="C50" r:id="rId8" display="FARCX"/>
    <hyperlink ref="C20" r:id="rId9" display="GJRTX"/>
    <hyperlink ref="C21" r:id="rId10" display="FRNETF"/>
    <hyperlink ref="C22" r:id="rId11" display="HACAX"/>
    <hyperlink ref="C23" r:id="rId12" display="HFOAX"/>
    <hyperlink ref="C24" r:id="rId13" display="IGLAX"/>
    <hyperlink ref="C25" r:id="rId14" display="AIIEX"/>
    <hyperlink ref="C26" r:id="rId15" display="VSCAXI"/>
    <hyperlink ref="C27" r:id="rId16" display="DJP"/>
    <hyperlink ref="C28" r:id="rId17" display="QAI"/>
    <hyperlink ref="C35" r:id="rId18" display="MUB"/>
    <hyperlink ref="C30" r:id="rId19" display="ICF"/>
    <hyperlink ref="C33" r:id="rId20" display="EFA"/>
    <hyperlink ref="C34" r:id="rId21" display="IWY"/>
    <hyperlink ref="C31" r:id="rId22" display="IJH"/>
    <hyperlink ref="C32" r:id="rId23" display="IJR"/>
    <hyperlink ref="C29" r:id="rId24" display="TIP"/>
    <hyperlink ref="C36" r:id="rId25" display="MUB"/>
    <hyperlink ref="C37" r:id="rId26" display="IWV"/>
    <hyperlink ref="C38" r:id="rId27" display="JPMNX"/>
    <hyperlink ref="C39" r:id="rId28" display="LZEMX"/>
    <hyperlink ref="C41" r:id="rId29" display="MXFAX"/>
    <hyperlink ref="C42" r:id="rId30" display="MFLDX"/>
    <hyperlink ref="C43" r:id="rId31" display="MACSX"/>
    <hyperlink ref="C71" r:id="rId32" display="MERFX"/>
    <hyperlink ref="C44" r:id="rId33" display="MET"/>
    <hyperlink ref="C52" r:id="rId34" display="PELBX"/>
    <hyperlink ref="C53" r:id="rId35" display="PTTRX"/>
    <hyperlink ref="C54" r:id="rId36" display="PTSAX"/>
    <hyperlink ref="C55" r:id="rId37" display="PTTRX"/>
    <hyperlink ref="C56" r:id="rId38" display="PRF"/>
    <hyperlink ref="C59" r:id="rId39" display="BPLSX"/>
    <hyperlink ref="C61" r:id="rId40" display="SWUXX"/>
    <hyperlink ref="C60" r:id="rId41" display="SCHF.P"/>
    <hyperlink ref="C62" r:id="rId42" display="BWX"/>
    <hyperlink ref="C63" r:id="rId43" display="RWO"/>
    <hyperlink ref="C64" r:id="rId44" display="SVSPX"/>
    <hyperlink ref="C65" r:id="rId45" display="CWI"/>
    <hyperlink ref="C67" r:id="rId46" display="PMEGX"/>
    <hyperlink ref="C66" r:id="rId47" display="TRLGX"/>
    <hyperlink ref="C70" r:id="rId48" display="FINEX"/>
    <hyperlink ref="C69" r:id="rId49" display="TGTRX"/>
    <hyperlink ref="C73" r:id="rId50" display="FOSCX"/>
    <hyperlink ref="C76" r:id="rId51" display="GHAAX"/>
    <hyperlink ref="C77" r:id="rId52" display="VIG"/>
    <hyperlink ref="C79" r:id="rId53" display="VFINX"/>
    <hyperlink ref="C80" r:id="rId54" display="VIPSX"/>
    <hyperlink ref="C81" r:id="rId55" display="VMRXX"/>
    <hyperlink ref="C78" r:id="rId56" display="VWO"/>
    <hyperlink ref="C82" r:id="rId57" display="VGSNX"/>
    <hyperlink ref="C83" r:id="rId58" display="BND"/>
    <hyperlink ref="C86" r:id="rId59" display="BXV"/>
    <hyperlink ref="C6" r:id="rId60" display="AMZN"/>
    <hyperlink ref="C49" r:id="rId61" display="NEST"/>
    <hyperlink ref="AF97:AO100" r:id="rId62" display="'Fidelity's Danoff Bets on Facebook'' by Miles Weiss, Bloomberg, Jun. 1, 2011."/>
    <hyperlink ref="AF103:AO106" r:id="rId63" display="'Who Else Has A Big Bet on Facebook'' by Telis Demos, WSJ, Aug. 24, 2012"/>
    <hyperlink ref="AF109:AO112" r:id="rId64" display="'Morgan Stanley Funds in Big Bet Facebook Bet'' by Aaron Lucchetti and Telis Demos, WSJ, Aug. 24, 2012"/>
    <hyperlink ref="AF115:AO118" r:id="rId65" display="'T. Rowe Price Discloses $190 Million Stake in Facebook'' by Evelyn Rusli, WSJ, Apr. 15, 2011."/>
    <hyperlink ref="AF121:AO124" r:id="rId66" display="'T. Rowe Price Invests in Facebook'' by Mary Pilon, WSJ, Apr. 16, 2011."/>
  </hyperlinks>
  <printOptions/>
  <pageMargins left="0.35" right="0.26" top="1.14" bottom="0.44" header="0.3" footer="0.2"/>
  <pageSetup fitToHeight="3" fitToWidth="3" horizontalDpi="600" verticalDpi="600" orientation="landscape" scale="30" r:id="rId68"/>
  <headerFooter>
    <oddHeader>&amp;C&amp;"-,Bold"&amp;56SYLVIA M. BURWELL, Secretary designate, Health &amp;&amp; Human Services Department, Financial Disclosure, 2012, submitted Mar. 4, 2013, HealthCare.gov and Facebook Cartel Holdings</oddHeader>
    <oddFooter>&amp;C&amp;24Page &amp;P of &amp;N</oddFooter>
  </headerFooter>
  <drawing r:id="rId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37">
      <selection activeCell="D57" sqref="D57"/>
    </sheetView>
  </sheetViews>
  <sheetFormatPr defaultColWidth="9.140625" defaultRowHeight="15"/>
  <cols>
    <col min="1" max="9" width="9.140625" style="207" customWidth="1"/>
    <col min="10" max="10" width="12.421875" style="207" customWidth="1"/>
    <col min="11" max="16384" width="9.140625" style="207" customWidth="1"/>
  </cols>
  <sheetData>
    <row r="1" spans="1:5" s="227" customFormat="1" ht="61.5">
      <c r="A1" s="228" t="s">
        <v>240</v>
      </c>
      <c r="B1" s="229"/>
      <c r="C1" s="229"/>
      <c r="D1" s="229"/>
      <c r="E1" s="229"/>
    </row>
    <row r="2" s="227" customFormat="1" ht="33.75">
      <c r="A2" s="218" t="s">
        <v>250</v>
      </c>
    </row>
    <row r="3" s="227" customFormat="1" ht="33.75">
      <c r="A3" s="227" t="s">
        <v>238</v>
      </c>
    </row>
    <row r="4" s="227" customFormat="1" ht="33.75">
      <c r="A4" s="227" t="s">
        <v>239</v>
      </c>
    </row>
    <row r="5" ht="18.75">
      <c r="A5"/>
    </row>
    <row r="6" spans="1:10" ht="27" customHeight="1" thickBot="1">
      <c r="A6" s="208"/>
      <c r="B6" s="208"/>
      <c r="C6" s="208"/>
      <c r="D6" s="208"/>
      <c r="E6" s="208"/>
      <c r="F6" s="208"/>
      <c r="G6" s="208"/>
      <c r="H6" s="209" t="s">
        <v>236</v>
      </c>
      <c r="I6" s="210"/>
      <c r="J6" s="211" t="s">
        <v>59</v>
      </c>
    </row>
    <row r="7" spans="1:10" ht="18.75">
      <c r="A7" s="219" t="s">
        <v>36</v>
      </c>
      <c r="B7" s="219"/>
      <c r="C7" s="219"/>
      <c r="D7" s="219"/>
      <c r="E7" s="219"/>
      <c r="F7" s="219"/>
      <c r="G7" s="219"/>
      <c r="H7" s="219"/>
      <c r="I7" s="220" t="s">
        <v>221</v>
      </c>
      <c r="J7" s="216">
        <f>'Sylvia M. Burwell'!Q98</f>
        <v>23</v>
      </c>
    </row>
    <row r="8" spans="1:10" ht="18.75">
      <c r="A8" s="221" t="s">
        <v>21</v>
      </c>
      <c r="B8" s="221"/>
      <c r="C8" s="221"/>
      <c r="D8" s="221"/>
      <c r="E8" s="221"/>
      <c r="F8" s="221"/>
      <c r="G8" s="221"/>
      <c r="H8" s="221"/>
      <c r="I8" s="222" t="s">
        <v>221</v>
      </c>
      <c r="J8" s="223">
        <f>'Sylvia M. Burwell'!Q99</f>
        <v>21</v>
      </c>
    </row>
    <row r="9" spans="1:10" ht="18.75">
      <c r="A9" s="221" t="s">
        <v>118</v>
      </c>
      <c r="B9" s="221"/>
      <c r="C9" s="221"/>
      <c r="D9" s="221"/>
      <c r="E9" s="221"/>
      <c r="F9" s="221"/>
      <c r="G9" s="221"/>
      <c r="H9" s="221"/>
      <c r="I9" s="222" t="s">
        <v>221</v>
      </c>
      <c r="J9" s="223">
        <f>'Sylvia M. Burwell'!Q100</f>
        <v>19</v>
      </c>
    </row>
    <row r="10" spans="1:10" ht="18.75">
      <c r="A10" s="221" t="s">
        <v>18</v>
      </c>
      <c r="B10" s="221"/>
      <c r="C10" s="221"/>
      <c r="D10" s="221"/>
      <c r="E10" s="221"/>
      <c r="F10" s="221"/>
      <c r="G10" s="221"/>
      <c r="H10" s="221"/>
      <c r="I10" s="222" t="s">
        <v>221</v>
      </c>
      <c r="J10" s="223">
        <f>'Sylvia M. Burwell'!Q101</f>
        <v>19</v>
      </c>
    </row>
    <row r="11" spans="1:10" ht="18.75">
      <c r="A11" s="221" t="s">
        <v>184</v>
      </c>
      <c r="B11" s="221"/>
      <c r="C11" s="221"/>
      <c r="D11" s="221"/>
      <c r="E11" s="221"/>
      <c r="F11" s="221"/>
      <c r="G11" s="221"/>
      <c r="H11" s="221"/>
      <c r="I11" s="222" t="s">
        <v>221</v>
      </c>
      <c r="J11" s="223">
        <f>'Sylvia M. Burwell'!Q102</f>
        <v>16</v>
      </c>
    </row>
    <row r="12" spans="1:10" ht="18.75">
      <c r="A12" s="221" t="s">
        <v>17</v>
      </c>
      <c r="B12" s="221"/>
      <c r="C12" s="221"/>
      <c r="D12" s="221"/>
      <c r="E12" s="221"/>
      <c r="F12" s="221"/>
      <c r="G12" s="221"/>
      <c r="H12" s="221"/>
      <c r="I12" s="222" t="s">
        <v>221</v>
      </c>
      <c r="J12" s="223">
        <f>'Sylvia M. Burwell'!Q103</f>
        <v>15</v>
      </c>
    </row>
    <row r="13" spans="1:10" ht="18.75">
      <c r="A13" s="221" t="s">
        <v>48</v>
      </c>
      <c r="B13" s="221"/>
      <c r="C13" s="221"/>
      <c r="D13" s="221"/>
      <c r="E13" s="221"/>
      <c r="F13" s="221"/>
      <c r="G13" s="221"/>
      <c r="H13" s="221"/>
      <c r="I13" s="222" t="s">
        <v>221</v>
      </c>
      <c r="J13" s="223">
        <f>'Sylvia M. Burwell'!Q104</f>
        <v>14</v>
      </c>
    </row>
    <row r="14" spans="1:10" ht="18.75">
      <c r="A14" s="221" t="s">
        <v>28</v>
      </c>
      <c r="B14" s="221"/>
      <c r="C14" s="221"/>
      <c r="D14" s="221"/>
      <c r="E14" s="221"/>
      <c r="F14" s="221"/>
      <c r="G14" s="221"/>
      <c r="H14" s="221"/>
      <c r="I14" s="222" t="s">
        <v>221</v>
      </c>
      <c r="J14" s="223">
        <f>'Sylvia M. Burwell'!Q105</f>
        <v>14</v>
      </c>
    </row>
    <row r="15" spans="1:10" ht="18.75">
      <c r="A15" s="221" t="s">
        <v>35</v>
      </c>
      <c r="B15" s="221"/>
      <c r="C15" s="221"/>
      <c r="D15" s="221"/>
      <c r="E15" s="221"/>
      <c r="F15" s="221"/>
      <c r="G15" s="221"/>
      <c r="H15" s="221"/>
      <c r="I15" s="222" t="s">
        <v>221</v>
      </c>
      <c r="J15" s="223">
        <f>'Sylvia M. Burwell'!Q106</f>
        <v>12</v>
      </c>
    </row>
    <row r="16" spans="1:10" ht="18.75">
      <c r="A16" s="221" t="s">
        <v>19</v>
      </c>
      <c r="B16" s="221"/>
      <c r="C16" s="221"/>
      <c r="D16" s="221"/>
      <c r="E16" s="221"/>
      <c r="F16" s="221"/>
      <c r="G16" s="221"/>
      <c r="H16" s="221"/>
      <c r="I16" s="222" t="s">
        <v>221</v>
      </c>
      <c r="J16" s="223">
        <f>'Sylvia M. Burwell'!Q107</f>
        <v>12</v>
      </c>
    </row>
    <row r="17" spans="1:10" ht="18.75">
      <c r="A17" s="221" t="s">
        <v>16</v>
      </c>
      <c r="B17" s="221"/>
      <c r="C17" s="221"/>
      <c r="D17" s="221"/>
      <c r="E17" s="221"/>
      <c r="F17" s="221"/>
      <c r="G17" s="221"/>
      <c r="H17" s="221"/>
      <c r="I17" s="222" t="s">
        <v>221</v>
      </c>
      <c r="J17" s="223">
        <f>'Sylvia M. Burwell'!Q108</f>
        <v>12</v>
      </c>
    </row>
    <row r="18" spans="1:10" ht="18.75">
      <c r="A18" s="221" t="s">
        <v>237</v>
      </c>
      <c r="B18" s="221"/>
      <c r="C18" s="221"/>
      <c r="D18" s="221"/>
      <c r="E18" s="221"/>
      <c r="F18" s="221"/>
      <c r="G18" s="221"/>
      <c r="H18" s="221"/>
      <c r="I18" s="222" t="s">
        <v>221</v>
      </c>
      <c r="J18" s="223">
        <f>'Sylvia M. Burwell'!Q109</f>
        <v>9</v>
      </c>
    </row>
    <row r="19" spans="1:10" ht="18.75">
      <c r="A19" s="221" t="s">
        <v>8</v>
      </c>
      <c r="B19" s="221"/>
      <c r="C19" s="221"/>
      <c r="D19" s="221"/>
      <c r="E19" s="221"/>
      <c r="F19" s="221"/>
      <c r="G19" s="221"/>
      <c r="H19" s="221"/>
      <c r="I19" s="222" t="s">
        <v>221</v>
      </c>
      <c r="J19" s="223">
        <f>'Sylvia M. Burwell'!Q110</f>
        <v>9</v>
      </c>
    </row>
    <row r="20" spans="1:10" ht="18.75">
      <c r="A20" s="221" t="s">
        <v>13</v>
      </c>
      <c r="B20" s="221"/>
      <c r="C20" s="221"/>
      <c r="D20" s="221"/>
      <c r="E20" s="221"/>
      <c r="F20" s="221"/>
      <c r="G20" s="221"/>
      <c r="H20" s="221"/>
      <c r="I20" s="222" t="s">
        <v>221</v>
      </c>
      <c r="J20" s="223">
        <f>'Sylvia M. Burwell'!Q111</f>
        <v>9</v>
      </c>
    </row>
    <row r="21" spans="1:10" ht="18.75">
      <c r="A21" s="221" t="s">
        <v>27</v>
      </c>
      <c r="B21" s="221"/>
      <c r="C21" s="221"/>
      <c r="D21" s="221"/>
      <c r="E21" s="221"/>
      <c r="F21" s="221"/>
      <c r="G21" s="221"/>
      <c r="H21" s="221"/>
      <c r="I21" s="222" t="s">
        <v>221</v>
      </c>
      <c r="J21" s="223">
        <f>'Sylvia M. Burwell'!Q112</f>
        <v>8</v>
      </c>
    </row>
    <row r="22" spans="1:10" ht="18.75">
      <c r="A22" s="221" t="s">
        <v>30</v>
      </c>
      <c r="B22" s="221"/>
      <c r="C22" s="221"/>
      <c r="D22" s="221"/>
      <c r="E22" s="221"/>
      <c r="F22" s="221"/>
      <c r="G22" s="221"/>
      <c r="H22" s="221"/>
      <c r="I22" s="222" t="s">
        <v>221</v>
      </c>
      <c r="J22" s="223">
        <f>'Sylvia M. Burwell'!Q113</f>
        <v>8</v>
      </c>
    </row>
    <row r="23" spans="1:10" ht="18.75">
      <c r="A23" s="221" t="s">
        <v>20</v>
      </c>
      <c r="B23" s="221"/>
      <c r="C23" s="221"/>
      <c r="D23" s="221"/>
      <c r="E23" s="221"/>
      <c r="F23" s="221"/>
      <c r="G23" s="221"/>
      <c r="H23" s="221"/>
      <c r="I23" s="222" t="s">
        <v>221</v>
      </c>
      <c r="J23" s="223">
        <f>'Sylvia M. Burwell'!Q114</f>
        <v>7</v>
      </c>
    </row>
    <row r="24" spans="1:10" ht="18.75">
      <c r="A24" s="221" t="s">
        <v>224</v>
      </c>
      <c r="B24" s="221"/>
      <c r="C24" s="221"/>
      <c r="D24" s="221"/>
      <c r="E24" s="221"/>
      <c r="F24" s="221"/>
      <c r="G24" s="221"/>
      <c r="H24" s="221"/>
      <c r="I24" s="222" t="s">
        <v>221</v>
      </c>
      <c r="J24" s="224">
        <f>'Sylvia M. Burwell'!Q115</f>
        <v>6</v>
      </c>
    </row>
    <row r="25" spans="1:10" ht="18.75">
      <c r="A25" s="221" t="s">
        <v>10</v>
      </c>
      <c r="B25" s="221"/>
      <c r="C25" s="221"/>
      <c r="D25" s="221"/>
      <c r="E25" s="221"/>
      <c r="F25" s="221"/>
      <c r="G25" s="221"/>
      <c r="H25" s="221"/>
      <c r="I25" s="222" t="s">
        <v>221</v>
      </c>
      <c r="J25" s="224">
        <f>'Sylvia M. Burwell'!Q116</f>
        <v>5</v>
      </c>
    </row>
    <row r="26" spans="1:10" ht="18.75">
      <c r="A26" s="221" t="s">
        <v>23</v>
      </c>
      <c r="B26" s="221"/>
      <c r="C26" s="221"/>
      <c r="D26" s="221"/>
      <c r="E26" s="221"/>
      <c r="F26" s="221"/>
      <c r="G26" s="221"/>
      <c r="H26" s="221"/>
      <c r="I26" s="222" t="s">
        <v>221</v>
      </c>
      <c r="J26" s="224">
        <f>'Sylvia M. Burwell'!Q117</f>
        <v>5</v>
      </c>
    </row>
    <row r="27" spans="1:10" ht="18.75">
      <c r="A27" s="221" t="s">
        <v>29</v>
      </c>
      <c r="B27" s="221"/>
      <c r="C27" s="221"/>
      <c r="D27" s="221"/>
      <c r="E27" s="221"/>
      <c r="F27" s="221"/>
      <c r="G27" s="221"/>
      <c r="H27" s="221"/>
      <c r="I27" s="222" t="s">
        <v>221</v>
      </c>
      <c r="J27" s="224">
        <f>'Sylvia M. Burwell'!Q118</f>
        <v>5</v>
      </c>
    </row>
    <row r="28" spans="1:10" ht="18.75">
      <c r="A28" s="221" t="s">
        <v>12</v>
      </c>
      <c r="B28" s="221"/>
      <c r="C28" s="221"/>
      <c r="D28" s="221"/>
      <c r="E28" s="221"/>
      <c r="F28" s="221"/>
      <c r="G28" s="221"/>
      <c r="H28" s="221"/>
      <c r="I28" s="222" t="s">
        <v>221</v>
      </c>
      <c r="J28" s="224">
        <f>'Sylvia M. Burwell'!Q119</f>
        <v>5</v>
      </c>
    </row>
    <row r="29" spans="1:10" ht="18.75">
      <c r="A29" s="221" t="s">
        <v>64</v>
      </c>
      <c r="B29" s="221"/>
      <c r="C29" s="221"/>
      <c r="D29" s="221"/>
      <c r="E29" s="221"/>
      <c r="F29" s="221"/>
      <c r="G29" s="221"/>
      <c r="H29" s="221"/>
      <c r="I29" s="222" t="s">
        <v>221</v>
      </c>
      <c r="J29" s="224">
        <f>'Sylvia M. Burwell'!Q120</f>
        <v>5</v>
      </c>
    </row>
    <row r="30" spans="1:10" ht="18.75">
      <c r="A30" s="221" t="s">
        <v>223</v>
      </c>
      <c r="B30" s="221"/>
      <c r="C30" s="221"/>
      <c r="D30" s="221"/>
      <c r="E30" s="221"/>
      <c r="F30" s="221"/>
      <c r="G30" s="221"/>
      <c r="H30" s="221"/>
      <c r="I30" s="222" t="s">
        <v>221</v>
      </c>
      <c r="J30" s="224">
        <f>'Sylvia M. Burwell'!Q121</f>
        <v>4</v>
      </c>
    </row>
    <row r="31" spans="1:10" ht="18.75">
      <c r="A31" s="221" t="s">
        <v>123</v>
      </c>
      <c r="B31" s="221"/>
      <c r="C31" s="221"/>
      <c r="D31" s="221"/>
      <c r="E31" s="221"/>
      <c r="F31" s="221"/>
      <c r="G31" s="221"/>
      <c r="H31" s="221"/>
      <c r="I31" s="222" t="s">
        <v>221</v>
      </c>
      <c r="J31" s="224">
        <f>'Sylvia M. Burwell'!Q122</f>
        <v>3</v>
      </c>
    </row>
    <row r="32" spans="1:10" ht="18.75">
      <c r="A32" s="221" t="s">
        <v>9</v>
      </c>
      <c r="B32" s="221"/>
      <c r="C32" s="221"/>
      <c r="D32" s="221"/>
      <c r="E32" s="221"/>
      <c r="F32" s="221"/>
      <c r="G32" s="221"/>
      <c r="H32" s="221"/>
      <c r="I32" s="222" t="s">
        <v>221</v>
      </c>
      <c r="J32" s="225">
        <f>'Sylvia M. Burwell'!Q123</f>
        <v>3</v>
      </c>
    </row>
    <row r="33" spans="1:10" ht="18.75">
      <c r="A33" s="221" t="s">
        <v>14</v>
      </c>
      <c r="B33" s="221"/>
      <c r="C33" s="221"/>
      <c r="D33" s="221"/>
      <c r="E33" s="221"/>
      <c r="F33" s="221"/>
      <c r="G33" s="221"/>
      <c r="H33" s="221"/>
      <c r="I33" s="222" t="s">
        <v>221</v>
      </c>
      <c r="J33" s="225">
        <f>'Sylvia M. Burwell'!Q124</f>
        <v>2</v>
      </c>
    </row>
    <row r="34" spans="1:10" ht="18.75">
      <c r="A34" s="221" t="s">
        <v>222</v>
      </c>
      <c r="B34" s="221"/>
      <c r="C34" s="221"/>
      <c r="D34" s="221"/>
      <c r="E34" s="221"/>
      <c r="F34" s="221"/>
      <c r="G34" s="221"/>
      <c r="H34" s="221"/>
      <c r="I34" s="222" t="s">
        <v>221</v>
      </c>
      <c r="J34" s="225">
        <f>'Sylvia M. Burwell'!Q125</f>
        <v>2</v>
      </c>
    </row>
    <row r="35" spans="1:10" ht="19.5" thickBot="1">
      <c r="A35" s="213" t="s">
        <v>230</v>
      </c>
      <c r="B35" s="213"/>
      <c r="C35" s="213"/>
      <c r="D35" s="213"/>
      <c r="E35" s="213"/>
      <c r="F35" s="213"/>
      <c r="G35" s="213"/>
      <c r="H35" s="213"/>
      <c r="I35" s="214" t="s">
        <v>221</v>
      </c>
      <c r="J35" s="226">
        <f>'Sylvia M. Burwell'!Q126</f>
        <v>2</v>
      </c>
    </row>
    <row r="36" spans="1:10" ht="18.75">
      <c r="A36" s="212"/>
      <c r="B36" s="212"/>
      <c r="C36" s="212"/>
      <c r="D36" s="212"/>
      <c r="E36" s="212"/>
      <c r="F36" s="212"/>
      <c r="H36" s="215" t="s">
        <v>225</v>
      </c>
      <c r="J36" s="216">
        <f>SUM(J7:J35)</f>
        <v>274</v>
      </c>
    </row>
    <row r="37" spans="1:10" ht="19.5" thickBot="1">
      <c r="A37" s="212"/>
      <c r="B37" s="212"/>
      <c r="C37" s="212"/>
      <c r="D37" s="212"/>
      <c r="E37" s="212"/>
      <c r="F37" s="212"/>
      <c r="H37" s="215" t="s">
        <v>231</v>
      </c>
      <c r="J37" s="217">
        <f>'Sylvia M. Burwell'!BB95</f>
        <v>280</v>
      </c>
    </row>
    <row r="38" ht="19.5" thickTop="1"/>
    <row r="39" ht="18.75">
      <c r="A39" s="207" t="s">
        <v>243</v>
      </c>
    </row>
    <row r="40" ht="18.75">
      <c r="A40" s="207" t="s">
        <v>244</v>
      </c>
    </row>
    <row r="41" ht="18.75">
      <c r="A41" s="207" t="s">
        <v>245</v>
      </c>
    </row>
    <row r="42" ht="18.75">
      <c r="A42" s="207" t="s">
        <v>246</v>
      </c>
    </row>
    <row r="43" ht="18.75">
      <c r="A43" s="207" t="s">
        <v>247</v>
      </c>
    </row>
    <row r="44" ht="18.75">
      <c r="A44" s="207" t="s">
        <v>248</v>
      </c>
    </row>
    <row r="45" ht="18.75">
      <c r="A45" s="207" t="s">
        <v>241</v>
      </c>
    </row>
    <row r="46" ht="18.75">
      <c r="A46" s="207" t="s">
        <v>242</v>
      </c>
    </row>
    <row r="48" ht="18.75">
      <c r="A48" s="207" t="s">
        <v>249</v>
      </c>
    </row>
  </sheetData>
  <sheetProtection/>
  <mergeCells count="29">
    <mergeCell ref="A31:H31"/>
    <mergeCell ref="A32:H32"/>
    <mergeCell ref="A33:H33"/>
    <mergeCell ref="A34:H34"/>
    <mergeCell ref="A35:H35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</mergeCells>
  <printOptions/>
  <pageMargins left="0.7" right="0.7" top="0.75" bottom="0.75" header="0.3" footer="0.3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2013-12-17T21:30:39Z</dcterms:created>
  <dcterms:modified xsi:type="dcterms:W3CDTF">2014-04-14T19:03:31Z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